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Teresa\Documents\Respaldo Doc\AUDITORIAS\AUDITORIA DE DESEMPEÑO OFICIO ISAF-DAD-5916-2025\21 MIR AL 3ER. TRIM. 2025 DEPENDENCIAS\Avance Cumplimiento MIR\"/>
    </mc:Choice>
  </mc:AlternateContent>
  <bookViews>
    <workbookView xWindow="0" yWindow="0" windowWidth="20400" windowHeight="7752" firstSheet="1" activeTab="1"/>
  </bookViews>
  <sheets>
    <sheet name="MIR" sheetId="1" r:id="rId1"/>
    <sheet name="FIN" sheetId="22" r:id="rId2"/>
    <sheet name="PROPOSITO" sheetId="23" r:id="rId3"/>
    <sheet name="COMPONENTE 1" sheetId="2" r:id="rId4"/>
    <sheet name="COMPONENTE 1 ACTIVIDAD 1" sheetId="4" r:id="rId5"/>
    <sheet name="COMPONENTE 1 ACTIVIDAD 2" sheetId="5" r:id="rId6"/>
    <sheet name="COMPONENTE 1 ACTIVIDAD 3" sheetId="6" r:id="rId7"/>
    <sheet name="COMPONENTE 2" sheetId="7" r:id="rId8"/>
    <sheet name="COMPONENTE 2 ACTIVIDAD 2" sheetId="8" r:id="rId9"/>
    <sheet name="COMPONENTE 3 " sheetId="9" r:id="rId10"/>
    <sheet name="COMPONENTE 3  ACTIVIDAD 1" sheetId="10" r:id="rId11"/>
    <sheet name="COMPONENTE 4" sheetId="11" r:id="rId12"/>
    <sheet name="COMPONENTE 4 ACTIVIDAD 1" sheetId="12" r:id="rId13"/>
    <sheet name="COMPONENTE 5" sheetId="13" r:id="rId14"/>
    <sheet name="COMPONENTE 5 ACTIVIDAD 1" sheetId="14" r:id="rId15"/>
    <sheet name="COMPONENTE 6" sheetId="15" r:id="rId16"/>
    <sheet name="COMPONENTE 6 ACTIVIDAD 1" sheetId="16" r:id="rId17"/>
    <sheet name="COMPONENTE 6 ACTIVIDAD 2" sheetId="17" r:id="rId18"/>
    <sheet name="COMPONENTE 7" sheetId="18" r:id="rId19"/>
    <sheet name="COMPONENTE 7 ACTIVIDAD 1" sheetId="19" r:id="rId20"/>
  </sheets>
  <definedNames>
    <definedName name="_xlnm.Print_Area" localSheetId="0">MIR!$A$1:$E$29</definedName>
    <definedName name="_xlnm.Print_Titles" localSheetId="0">MIR!$1:$10</definedName>
  </definedNames>
  <calcPr calcId="152511"/>
</workbook>
</file>

<file path=xl/calcChain.xml><?xml version="1.0" encoding="utf-8"?>
<calcChain xmlns="http://schemas.openxmlformats.org/spreadsheetml/2006/main">
  <c r="E26" i="2" l="1"/>
  <c r="L29" i="7" l="1"/>
  <c r="G26" i="19"/>
  <c r="H26" i="19"/>
  <c r="I26" i="19"/>
  <c r="J26" i="19"/>
  <c r="K26" i="19"/>
  <c r="L26" i="19"/>
  <c r="G26" i="18"/>
  <c r="I26" i="18"/>
  <c r="K26" i="18"/>
  <c r="L26" i="18"/>
  <c r="F26" i="17"/>
  <c r="G26" i="17"/>
  <c r="H26" i="17"/>
  <c r="I26" i="17"/>
  <c r="J26" i="17"/>
  <c r="K26" i="17"/>
  <c r="L26" i="17"/>
  <c r="G26" i="16"/>
  <c r="H26" i="16"/>
  <c r="I26" i="16"/>
  <c r="J26" i="16"/>
  <c r="K26" i="16"/>
  <c r="L26" i="16"/>
  <c r="G26" i="15"/>
  <c r="I26" i="15"/>
  <c r="K26" i="15"/>
  <c r="G26" i="14"/>
  <c r="H26" i="14"/>
  <c r="I26" i="14"/>
  <c r="J26" i="14"/>
  <c r="K26" i="14"/>
  <c r="L26" i="14"/>
  <c r="G26" i="13" l="1"/>
  <c r="I26" i="13"/>
  <c r="K26" i="13"/>
  <c r="G26" i="12"/>
  <c r="H26" i="12"/>
  <c r="I26" i="12"/>
  <c r="J26" i="12"/>
  <c r="K26" i="12"/>
  <c r="L26" i="12"/>
  <c r="G26" i="11"/>
  <c r="I26" i="11"/>
  <c r="K26" i="11"/>
  <c r="G26" i="10"/>
  <c r="H26" i="10"/>
  <c r="I26" i="10"/>
  <c r="J26" i="10"/>
  <c r="K26" i="10"/>
  <c r="L26" i="10"/>
  <c r="G26" i="9"/>
  <c r="I26" i="9"/>
  <c r="K26" i="9"/>
  <c r="G26" i="8"/>
  <c r="H26" i="8"/>
  <c r="I26" i="8"/>
  <c r="J26" i="8"/>
  <c r="K26" i="8"/>
  <c r="L26" i="8"/>
  <c r="G26" i="7"/>
  <c r="I26" i="7"/>
  <c r="K26" i="7"/>
  <c r="F26" i="6"/>
  <c r="G26" i="6"/>
  <c r="H26" i="6"/>
  <c r="I26" i="6"/>
  <c r="J26" i="6"/>
  <c r="K26" i="6"/>
  <c r="L26" i="6"/>
  <c r="L26" i="5"/>
  <c r="F26" i="5"/>
  <c r="G26" i="5"/>
  <c r="H26" i="5"/>
  <c r="I26" i="5"/>
  <c r="J26" i="5"/>
  <c r="K26" i="5"/>
  <c r="G26" i="4"/>
  <c r="H26" i="4"/>
  <c r="I26" i="4"/>
  <c r="J26" i="4"/>
  <c r="K26" i="4"/>
  <c r="L26" i="4"/>
  <c r="G26" i="2"/>
  <c r="H26" i="2"/>
  <c r="I26" i="2"/>
  <c r="J26" i="2"/>
  <c r="K26" i="2"/>
  <c r="H26" i="23" l="1"/>
  <c r="I26" i="23"/>
  <c r="J26" i="23"/>
  <c r="K26" i="23"/>
  <c r="E26" i="23" l="1"/>
  <c r="G26" i="23"/>
  <c r="F26" i="23"/>
  <c r="D26" i="23"/>
  <c r="E26" i="22"/>
  <c r="J26" i="22"/>
  <c r="H26" i="22"/>
  <c r="G26" i="22"/>
  <c r="F26" i="22"/>
  <c r="D26" i="22"/>
  <c r="E26" i="19" l="1"/>
  <c r="E26" i="18"/>
  <c r="E26" i="15"/>
  <c r="E26" i="17"/>
  <c r="E26" i="16"/>
  <c r="E26" i="14"/>
  <c r="E26" i="13"/>
  <c r="E26" i="12"/>
  <c r="E26" i="11"/>
  <c r="E26" i="10"/>
  <c r="E26" i="9"/>
  <c r="E26" i="8"/>
  <c r="F26" i="8"/>
  <c r="E26" i="7"/>
  <c r="E26" i="6" l="1"/>
  <c r="E26" i="5"/>
  <c r="E26" i="4"/>
  <c r="F26" i="4"/>
  <c r="F24" i="18" l="1"/>
  <c r="H24" i="18"/>
  <c r="H26" i="18" s="1"/>
  <c r="J24" i="18"/>
  <c r="F25" i="18"/>
  <c r="H25" i="18"/>
  <c r="J25" i="18"/>
  <c r="D25" i="18"/>
  <c r="D24" i="18"/>
  <c r="F25" i="15"/>
  <c r="H25" i="15"/>
  <c r="J25" i="15"/>
  <c r="D25" i="15"/>
  <c r="J24" i="15"/>
  <c r="H24" i="15"/>
  <c r="F24" i="15"/>
  <c r="D24" i="15"/>
  <c r="F24" i="13"/>
  <c r="H24" i="13"/>
  <c r="J24" i="13"/>
  <c r="F25" i="13"/>
  <c r="H25" i="13"/>
  <c r="J25" i="13"/>
  <c r="D25" i="13"/>
  <c r="D24" i="13"/>
  <c r="F24" i="11"/>
  <c r="F25" i="11"/>
  <c r="H25" i="11"/>
  <c r="D25" i="11"/>
  <c r="D24" i="11"/>
  <c r="F25" i="9"/>
  <c r="H25" i="9"/>
  <c r="J25" i="9"/>
  <c r="D25" i="9"/>
  <c r="F24" i="9"/>
  <c r="H24" i="9"/>
  <c r="H26" i="9" s="1"/>
  <c r="J24" i="9"/>
  <c r="J26" i="9" s="1"/>
  <c r="D24" i="9"/>
  <c r="F25" i="7"/>
  <c r="H25" i="7"/>
  <c r="J25" i="7"/>
  <c r="D25" i="7"/>
  <c r="F24" i="7"/>
  <c r="H24" i="7"/>
  <c r="H26" i="7" s="1"/>
  <c r="J24" i="7"/>
  <c r="J26" i="7" s="1"/>
  <c r="D24" i="7"/>
  <c r="D25" i="2"/>
  <c r="D24" i="2"/>
  <c r="F26" i="7" l="1"/>
  <c r="J26" i="15"/>
  <c r="J26" i="13"/>
  <c r="H26" i="15"/>
  <c r="J26" i="18"/>
  <c r="F26" i="15"/>
  <c r="H26" i="13"/>
  <c r="L26" i="11"/>
  <c r="J26" i="11"/>
  <c r="H26" i="11"/>
  <c r="F26" i="2"/>
  <c r="L26" i="15"/>
  <c r="L26" i="13"/>
  <c r="L26" i="7"/>
  <c r="L25" i="2"/>
  <c r="L24" i="2"/>
  <c r="F26" i="19"/>
  <c r="D26" i="19"/>
  <c r="F26" i="18"/>
  <c r="D26" i="18"/>
  <c r="D26" i="17"/>
  <c r="F26" i="16"/>
  <c r="D26" i="16"/>
  <c r="D26" i="15"/>
  <c r="F26" i="14"/>
  <c r="D26" i="14"/>
  <c r="F26" i="13"/>
  <c r="D26" i="13"/>
  <c r="F26" i="12"/>
  <c r="D26" i="12"/>
  <c r="F26" i="11"/>
  <c r="D26" i="11"/>
  <c r="F26" i="10"/>
  <c r="D26" i="10"/>
  <c r="F26" i="9"/>
  <c r="D26" i="9"/>
  <c r="D26" i="8"/>
  <c r="D26" i="7"/>
  <c r="D26" i="6"/>
  <c r="D26" i="5"/>
  <c r="D26" i="4"/>
  <c r="D26" i="2"/>
  <c r="L26" i="2" l="1"/>
  <c r="L26" i="9"/>
</calcChain>
</file>

<file path=xl/sharedStrings.xml><?xml version="1.0" encoding="utf-8"?>
<sst xmlns="http://schemas.openxmlformats.org/spreadsheetml/2006/main" count="1232" uniqueCount="242">
  <si>
    <t>NIVEL</t>
  </si>
  <si>
    <t>RESUMEN NARRATIVO (OBJETIVOS)</t>
  </si>
  <si>
    <t>INDICADORES</t>
  </si>
  <si>
    <t>MEDIOS DE VERIFICACIÓN</t>
  </si>
  <si>
    <t>SUPUESTOS</t>
  </si>
  <si>
    <t>FIN</t>
  </si>
  <si>
    <t>PROPÓSITO</t>
  </si>
  <si>
    <t>COMPONENTE 1</t>
  </si>
  <si>
    <t>ACTIVIDAD 1.1</t>
  </si>
  <si>
    <t>ACTIVIDAD 1.2</t>
  </si>
  <si>
    <t>MATRIZ DE INDICADORES PARA RESULTADOS (MIR)</t>
  </si>
  <si>
    <t>CLAVE DEL Pp</t>
  </si>
  <si>
    <t>NOMBRE DEL PROGRAMA PRESUPUESTARIO (Pp)</t>
  </si>
  <si>
    <t>AÑO</t>
  </si>
  <si>
    <t>NO. DEL FRENTE DEL PMD</t>
  </si>
  <si>
    <t>CLAVE DE LA UR</t>
  </si>
  <si>
    <t>NOMBRE DEL FRENTE DEL PLAN MUNICIPAL DE DESARROLLO (PMD)</t>
  </si>
  <si>
    <t>NOMBRE DE LA UNIDAD RESPONSABLE (UR)</t>
  </si>
  <si>
    <t>COMPONENTE 2</t>
  </si>
  <si>
    <t>ACTIVIDAD 2.1</t>
  </si>
  <si>
    <t>DIRECCION DE COMUNIDADES RURALES</t>
  </si>
  <si>
    <t>Crear mejores condiciones y capacidades, para que las familias y las comunidades rurales, superen progresivamente la alta marginación que existe, logrando el desarrollo y mejorando la calidad de vida en lo social, económico y cultural.</t>
  </si>
  <si>
    <t>Mejorar el nivel de vida de los habitantes del Área Rural,  gestionado ante los tres niveles de gobierno, promoviendo la participación ciudadana, y grupos indígenas en la conservación de los Usos y Costumbres de la Étnia Mayo.</t>
  </si>
  <si>
    <t xml:space="preserve">Atención a Comisarios Municipales de las ocho comisarías. </t>
  </si>
  <si>
    <t>Recibir y gestionar ante las dependencias correspondientes.</t>
  </si>
  <si>
    <t>Atender y recibir informes de sus actividades.</t>
  </si>
  <si>
    <t>ACTIVIDAD 1.3</t>
  </si>
  <si>
    <t>Brindar la atención a los habitantes de las comunidades rurales, gestionando las necesidades de servicios públicos,  de  las comisarías y turnándolas a las dependencias correspondientes.</t>
  </si>
  <si>
    <t>COMPONENTE 3</t>
  </si>
  <si>
    <t>ACTIVIDAD 3.1</t>
  </si>
  <si>
    <t>Brindar la atención a los grupos indígenas gestionando  apoyo a las dependencias correspondientes para que se realicen los festejos tradicionales de la Etnia Mayo.</t>
  </si>
  <si>
    <t>COMPONENTE 4</t>
  </si>
  <si>
    <t>ACTIVIDAD 4.1</t>
  </si>
  <si>
    <t>Brindar la atención a todas las solicitudes recibidas por  presidencia y turnadas a nuestra dirección para que se realicen las gestiones en  las dependencias correspondientes.</t>
  </si>
  <si>
    <t>COMPONENTE 5</t>
  </si>
  <si>
    <t>Asistencia y participación en reuniones.</t>
  </si>
  <si>
    <t>ACTIVIDAD 5.1</t>
  </si>
  <si>
    <t>COMPONENTE 6</t>
  </si>
  <si>
    <t>Elaborar constancia de identidad  solicitada.</t>
  </si>
  <si>
    <t>Elaborar constancia de origen indígena.</t>
  </si>
  <si>
    <t>COMPONENTE 7</t>
  </si>
  <si>
    <t>ACTIVIDAD 6.1</t>
  </si>
  <si>
    <t>ACTIVIDAD 6.2</t>
  </si>
  <si>
    <t>Gestionar la problemática de los caminos del Área Rural</t>
  </si>
  <si>
    <t xml:space="preserve">Brindar la atencion a los habitantes de las ComisarÍas rehabilitando los caminos de acceso a las comunidades Rurales. </t>
  </si>
  <si>
    <t>ACTIVIDAD 7.1</t>
  </si>
  <si>
    <t>los comisarios municipales tienen el interes que sean atendidos sus necesidades</t>
  </si>
  <si>
    <t xml:space="preserve">registro de atenciones en la dependencias y reportes mensuales. </t>
  </si>
  <si>
    <t xml:space="preserve">los comisarios entregan en tiempo y forma sus informes </t>
  </si>
  <si>
    <t xml:space="preserve">elaboracion de minutas e informes trimestrales </t>
  </si>
  <si>
    <t>los habitantes del area rural tienen diferentes necesidades que requieren se les brinde atencion.</t>
  </si>
  <si>
    <t>los habitantes del area rural esperan que una vez entregada la solicitud sean atendidas sus necesidades.</t>
  </si>
  <si>
    <t xml:space="preserve">registro de solicitud en la dependencia y reportes mensuales </t>
  </si>
  <si>
    <t>Comunidades Rurales trabaja en conjunto con la presidencia para mejorar el nivel de vida de los habitantes del area rural</t>
  </si>
  <si>
    <t>la Direccion de Comunidades rurales cuenta con la disposicion y recurso necesario para apoyar a la conservacion de los usos y constumbres de la etnia mayo</t>
  </si>
  <si>
    <t>Comunidades Rurales trabaja en conjunto con las dependencias para brindar el recurso necesario para el apoyo a la conservacion de los usos y constumbres de la Etnia Mayo</t>
  </si>
  <si>
    <t>oficios recibidos donde solicitan apoyo a esta dependencia</t>
  </si>
  <si>
    <t>oficios recibidos donde solicitan apoyo a esta dependencia.</t>
  </si>
  <si>
    <t xml:space="preserve">elaboracion de minutas e informes mensuales </t>
  </si>
  <si>
    <t>registro en apoyo en   especie, minuta, fotografias e informes mensuales.</t>
  </si>
  <si>
    <t>Minutas, forogradias e informes mensuales enviado a presidencia municipal</t>
  </si>
  <si>
    <t xml:space="preserve">constancia  e informes mensuales enviados a presidencia municiapl </t>
  </si>
  <si>
    <t>resguardo de constancia e informes mensuales.</t>
  </si>
  <si>
    <t xml:space="preserve">registro de Minutas, fotografias e informes mesuales </t>
  </si>
  <si>
    <t>la direccion de comunidades rurales trabaja en conjunto con lo los tres niveles de gobierno para atender las problemática sociales, economicos culturales e informativas</t>
  </si>
  <si>
    <t>comunidades rurales cuenta con las constancias solicitadas para la acreditacion de carta de identidad y origen indigena</t>
  </si>
  <si>
    <t>comunidades rurales cuenta para expedir constancias de identidad</t>
  </si>
  <si>
    <t xml:space="preserve">los habitantes del area rural tienen el interes de que sean atendidos y se les extienda las constancias para acreditar a los ciudadanos su desendencia de origen indigena </t>
  </si>
  <si>
    <t>los habitantes del area rural cuentan con los caminos de acceso rehabilitados</t>
  </si>
  <si>
    <t xml:space="preserve">la direccion de comunidades tiene reuniones periodicas con comisarios municipales </t>
  </si>
  <si>
    <t>FICHA TÉCNICA DEL INDICADOR DE LA MIR</t>
  </si>
  <si>
    <t>ELEMENTOS DEL INDICADOR</t>
  </si>
  <si>
    <t>DIMENSIÓN A MEDIR</t>
  </si>
  <si>
    <t>NOMBRE</t>
  </si>
  <si>
    <t>DEFINICIÓN</t>
  </si>
  <si>
    <t>MÉTODO DE CÁLCULO</t>
  </si>
  <si>
    <t>UNIDAD DE MEDIDA</t>
  </si>
  <si>
    <t>FRECUENCIA DE MEDICIÓN</t>
  </si>
  <si>
    <t>LÍNEA BASE</t>
  </si>
  <si>
    <t>SENTIDO</t>
  </si>
  <si>
    <t>TIPO</t>
  </si>
  <si>
    <t xml:space="preserve">NIVEL DE LA MIR AL QUE CORRESPONDE </t>
  </si>
  <si>
    <t>RESUMEN NARRATIVO (OBJETIVO)</t>
  </si>
  <si>
    <t>METAS DEL INDICADOR</t>
  </si>
  <si>
    <t>VARIABLES DEL INDICADOR</t>
  </si>
  <si>
    <t>UNIDAD DE MEDIDA DE LAS VARIABLES</t>
  </si>
  <si>
    <t>TIPO DE OPERACIÓN</t>
  </si>
  <si>
    <t>CALENDARIZACIÓN DE METAS</t>
  </si>
  <si>
    <t>META ANUAL</t>
  </si>
  <si>
    <t>OBSERVACIONES</t>
  </si>
  <si>
    <t>TRIMESTRE 2</t>
  </si>
  <si>
    <t>TRIMESTRE 3</t>
  </si>
  <si>
    <t>TRIMESTRE 4</t>
  </si>
  <si>
    <t>RESULTADO ESPERADO</t>
  </si>
  <si>
    <t>Porcentaje</t>
  </si>
  <si>
    <t xml:space="preserve">DIRECCION DE COMUNIDADES RURALES </t>
  </si>
  <si>
    <t>EFICIENCIA</t>
  </si>
  <si>
    <t>TRIMESTRAL</t>
  </si>
  <si>
    <t>ASENDENTE</t>
  </si>
  <si>
    <t>NA</t>
  </si>
  <si>
    <t xml:space="preserve">ATENCION A COMISARIOS MUNICIPALES DE LAS OCHO COMISARIAS </t>
  </si>
  <si>
    <t>SOLICITUDES</t>
  </si>
  <si>
    <t>PORCENTAJE DE SOLICITUDES</t>
  </si>
  <si>
    <t>DEL TOTAL DE LAS SOLICITUDES, ESTE MEDIDOR MEDIRA LAS PERSONAS QUE ASISTIERON A LA DEPENDENCIA</t>
  </si>
  <si>
    <t>ACUMULABLE</t>
  </si>
  <si>
    <t>NUMERO DE PERSONAS PROGRAMADAS</t>
  </si>
  <si>
    <t xml:space="preserve">NUMERO DE PERONAS ASISTIERON </t>
  </si>
  <si>
    <t>COMPONENTE 1 ACTIVIDAD 1</t>
  </si>
  <si>
    <t>RECIBIR Y GESTIONAR ANTE LA DEPENDENCIA CORREPONDIENTE</t>
  </si>
  <si>
    <t>DEL TOTAL DE LAS INFORMES, ESTE MEDIDOR MEDIRA LOS INFORMESRECIBIDOS POR LOS COMISARIOS</t>
  </si>
  <si>
    <t xml:space="preserve">PORCENTAJE DE REUNIONES </t>
  </si>
  <si>
    <t>COMPONENTE 1 ACTIVIDAD 3</t>
  </si>
  <si>
    <t>COMPONENTE 1 ACTIVIDAD 2</t>
  </si>
  <si>
    <t>REUNION PERIODICAS CON COMISARIOS</t>
  </si>
  <si>
    <t xml:space="preserve">DEL TOTAL DE REUNIONES, ESTE MEDIDOR MEDIRA LAS REUNIONES CON COMISARIOS </t>
  </si>
  <si>
    <t>NUMERO DE INFORMES ENTREGADOS</t>
  </si>
  <si>
    <t xml:space="preserve">NUMERO DE REUNIONES REALIZADAS </t>
  </si>
  <si>
    <t>MINUTAS</t>
  </si>
  <si>
    <t>FORMATO DE INFORMES</t>
  </si>
  <si>
    <t xml:space="preserve">PORCENTAJE DE SOLICITUDES </t>
  </si>
  <si>
    <t xml:space="preserve">NUMERO DE PERSONAS ASISTIERON </t>
  </si>
  <si>
    <t>GESTIONAR LA PROBLEMÁTICA DE LOS SERVICIOS PUBLICOS DE LAS LOCALIDADES DEL MEDIO RURAL</t>
  </si>
  <si>
    <t>DEL TOTAL DE SOLICITUDES, ESTE MEDIDOR MEDIRA LAS SOLICITUDES PEDIDAS</t>
  </si>
  <si>
    <t>PORCENTAJE</t>
  </si>
  <si>
    <t>COMPONENTE 2 ACTIVIDAD 1</t>
  </si>
  <si>
    <t>BRINDAR LA ATENCION A LOS HABITANTES DE LAS COMUNIDADES RURALES, GESTIONANDO LAS NECESIDADES DE SERVICIOS PUBLICOS, DE LAS COMISARIAS Y TURNARLAS A LAS DEPENDENCIAS CORREPONDIENTES</t>
  </si>
  <si>
    <t>APOYAR EL DESARROLLO Y PARTICIPACION DE GRUPOS INDIGENAS EN LA CONSERVACION DE USOS Y COSTIMBRES DE LA ENTNIA MAYO.</t>
  </si>
  <si>
    <t>COMPONENTE 3 ACTIVIDAD 1</t>
  </si>
  <si>
    <t>BRINDAR LA ATENCION A LOS GRUPOS INDIGENAS GESTIONANDO APOYO  A LAS DEPENDENCIAS CORRESPONDIENTES PARA QUE REALICEN LOS FESTEJOS TRADICIONALES DE LA ETNIA MAYO</t>
  </si>
  <si>
    <t xml:space="preserve">PORCENTAJE DE SOLICITUDES TURNADAS A LA DIRECCION DE COMUNIDADES RURALES </t>
  </si>
  <si>
    <t>PORCENTAJE DE CUMPLIMIENTO EN LAS SOLICITUDES DE LOS FESTEJOS TRADICIONALES DE LA ETNIA MAYO</t>
  </si>
  <si>
    <t xml:space="preserve">PORCENTAJE DE SOLICITUDES TURNADAS  A LA DIRECCION DE COMUNIDADES RURALES </t>
  </si>
  <si>
    <t>NUMERO DE SOLICITUDES TURNADAS</t>
  </si>
  <si>
    <t>COMPONENTE 4 ACTIVIDAD 1</t>
  </si>
  <si>
    <t xml:space="preserve">BRINDAR LA ATENCION A TODAS LAS SOLICITUDES RECIBIDAS POR PRESIDENCIA Y TURNADAS A NUESTRA DICRECCION PARA QUE REALICEN LAS GESTINES EN LAS DEPENDENCIAS CORRESPONDIENTES </t>
  </si>
  <si>
    <t>APOYO EN ESPECIE</t>
  </si>
  <si>
    <t>PORCENTAJE DE REUNIONES REALIZADAS CON LOS HABITANTES DEL AREA RURAL</t>
  </si>
  <si>
    <t>DEL TOTAL DE REUNIONES, ESTE MEDIDOR MEDIRA LAS REUNIONES ATENDIDAS</t>
  </si>
  <si>
    <t>ASISTENCIA A REUNIONES PARA ATENDER PROBLEMÁTICA SOCIALES, ECONOMICAS CULTURALES E INFORMATICAS SOBRE DIFERENTES ACCIONES Y PROGRAMAS DE LOS TRES NIVELES DE GOBIERNO.</t>
  </si>
  <si>
    <t>COMPONENTE 5 ACTIVIDAD 1</t>
  </si>
  <si>
    <t xml:space="preserve">ASISTENCIA Y PARTICIPACION EN REUNIONES </t>
  </si>
  <si>
    <t xml:space="preserve">EXPEDIR A LOS HABITANTES DE LAS COMUNIDADES CONSTANCIAS DE IDENTIDAD Y DE ORIGEN INDIGENA </t>
  </si>
  <si>
    <t>DEL TOTAL DE PERSONAS ATENDIDAS , ESTE MEDIDOR MEDIRA LAS CARTAS EXTENDIDAS</t>
  </si>
  <si>
    <t>CONSTANCIAS</t>
  </si>
  <si>
    <t xml:space="preserve">PORCENTAJE DE DE ATENCION DE PERSONAS EXPEDICION DE CONSTANCIA DE IDENTIDAD </t>
  </si>
  <si>
    <t>COMPONENTE 6 ACTIVIDAD 1</t>
  </si>
  <si>
    <t>ELABORACION CONSTANCIAS DE IDENTIDAD SOLICITADA</t>
  </si>
  <si>
    <t>DEL TOTAL DE  SOLICITUD DE CONSTANCIAS, ESTE MEDIDOR MEDIRA LAS CARTAS EXTENDIDAS</t>
  </si>
  <si>
    <t>PORCENTAJE DE DE ATENCION DE PERSONAS EXPEDICION DE CONSTANCIA DE ORIGEN INDIGENA</t>
  </si>
  <si>
    <t>COMPONENTE 6 ACTIVIDAD 2</t>
  </si>
  <si>
    <t>ELABORACION CONSTANCIAS DE ORIGEN INDIGENA</t>
  </si>
  <si>
    <t>MINUTA</t>
  </si>
  <si>
    <t>PORCENTAJE DE LAS SOLICITUDES DE LA REHABILITACION DE CAMINOS DEL AREA RURAL</t>
  </si>
  <si>
    <t>PORCENTAJE DE RESPUESTA DE SOLICITUD DE LA REHABILITACION DE CAMINOS DEL AREA RURAL</t>
  </si>
  <si>
    <t>DEL TOTAL DE SOLICITUDES , ESTE MEDIDOR MEDIRA  LOS CAMINOS REJABILITADOS</t>
  </si>
  <si>
    <t>GESTIONAR LA PROBLEMÁTICA DE LOS CAMINOS DEL AREA RURAL</t>
  </si>
  <si>
    <t>COMPONENTE 7 ACTIVIDAD 1</t>
  </si>
  <si>
    <t>BRINDAR LA ATENCION A LOS HABITANTES DE LAS COMISARIAS REHABILITANDO LOS CAMINOS DE ACCESO A LAS COMUNIDDAES RURALES</t>
  </si>
  <si>
    <t>NUMERO DE INFORMES PROGRAMADOS</t>
  </si>
  <si>
    <t>NUMERO DE REUNIONES PROGRAMADAS</t>
  </si>
  <si>
    <t>NUMERO DE SOLICITUDES PROGRAMADAS</t>
  </si>
  <si>
    <t>NUMERO DE REUNIONES SOLICITADAS</t>
  </si>
  <si>
    <t xml:space="preserve">NUMERO DE REUNIONES PROGRAMADAS </t>
  </si>
  <si>
    <t xml:space="preserve">NUMERO DE CONSTANCIAS SOLICITADAS  </t>
  </si>
  <si>
    <t>NUMERO DE CONSTANCIAS SOLICITADAS</t>
  </si>
  <si>
    <t>NUMERO DE CONSTANCIAS PROGRAMADAS</t>
  </si>
  <si>
    <t xml:space="preserve">NUMERO DE CONSTANCIAS PROGRAMADAS </t>
  </si>
  <si>
    <t xml:space="preserve">NUMERO DE PERSONAS QUE ASISTIERON </t>
  </si>
  <si>
    <t xml:space="preserve">NUMERO DE PERSONAS PROGRAMADAS  </t>
  </si>
  <si>
    <t xml:space="preserve">DE GESTION </t>
  </si>
  <si>
    <t>DE GESTION</t>
  </si>
  <si>
    <t>MUNICIPIO DE NAVOJOA</t>
  </si>
  <si>
    <t>NO. DEL EJE RECTOR DEL PMD</t>
  </si>
  <si>
    <t>NOMBRE DEL EJE RECTOR DEL PLAN MUNICIPAL DE DESARROLLO (PMD)</t>
  </si>
  <si>
    <t>DDR</t>
  </si>
  <si>
    <t xml:space="preserve">Porcentaje de respuesta de las atenciones de los ocho comisarios municipales </t>
  </si>
  <si>
    <t>Porcentaje de respuesta de solicitudes recibidas de los ocho comisarios municipales</t>
  </si>
  <si>
    <t xml:space="preserve">Porcentaje de informes recibidos de los ocho comisarios municipales </t>
  </si>
  <si>
    <t xml:space="preserve">formato de informes en la dependencia e informes trimestrales. </t>
  </si>
  <si>
    <t>Reuniones periódicas con comisarios.</t>
  </si>
  <si>
    <t xml:space="preserve">Porcentaje de reuniones realizadas con los ocho comisarios municipales </t>
  </si>
  <si>
    <t>Problemática gestionada de los servicios públicos de las localidades del medio rural.</t>
  </si>
  <si>
    <t>Porcentaje de respuesta de solicitudes recibidas de los habitantes del area rural</t>
  </si>
  <si>
    <t>Porcentaje de respuesta de solicitudes recibidas de los habitantes del area ruaral</t>
  </si>
  <si>
    <t>Apoyo al desarrollo y participación de grupos indígenas en la conservación de usos y costumbres de la Etnia Mayo.</t>
  </si>
  <si>
    <t>Porcentaje de respuesta de las solicitudes de los grupos indigenas de la Etnia Mayo</t>
  </si>
  <si>
    <t>Porcentaje de cumplimiento en las solicitudes  de los festejos tradicionales de la Etnia Mayo.</t>
  </si>
  <si>
    <t>Asuntos gestionados del área rural turnados  por Presidencia Municipal.</t>
  </si>
  <si>
    <t xml:space="preserve">Porcentaje de solicitudes turnadas  a la Direccion de Comunidades Rurales </t>
  </si>
  <si>
    <t>Porcentaje de cumplimiento en las solicitudes recibidas por Presidencia Municipal</t>
  </si>
  <si>
    <t>Reuniones asistidas para atender problemáticas sociales, económicas,  culturales e informativas sobre diferentes acciones y programas de los tres niveles de gobierno.</t>
  </si>
  <si>
    <t xml:space="preserve">Porcentaje de reuniones realizadas con habitantes del area rural  </t>
  </si>
  <si>
    <t xml:space="preserve">Porcentaje de cumplimiento de asistencia a reuniones con habitantes del area rural </t>
  </si>
  <si>
    <t>Constancias expedidas de Identidad y de origen indígena a los habitantes de las comunidades.</t>
  </si>
  <si>
    <t>Porcentaje de atencion de personas (expedicion de constancias de identidad y de origen indigena ).</t>
  </si>
  <si>
    <t>Porcentaje de expedicion de constancias de identidad</t>
  </si>
  <si>
    <t xml:space="preserve">Porcentaje de expedicion de constancias de origen indigena </t>
  </si>
  <si>
    <t xml:space="preserve">Porcentaje de las solicitudes de la rehabilitacion de caminos  de los habitantes del area rural </t>
  </si>
  <si>
    <t xml:space="preserve">Porcentaje de respuesta de solicitud de la rehabilitacion de caminos del area rural </t>
  </si>
  <si>
    <t>(NUMERO DE  PERSONAS QUE ASISTIERON/NUMERO DE PERSONAS PROGRAMADAS  * 100</t>
  </si>
  <si>
    <t xml:space="preserve"> ACUMULABLE</t>
  </si>
  <si>
    <t>GESTION</t>
  </si>
  <si>
    <t xml:space="preserve">INFORMES </t>
  </si>
  <si>
    <t>(NUMERO DE INFORMES ENTREGADOS/NUMERO DE INFORMES PROGRAMADOS*100</t>
  </si>
  <si>
    <t>NUMERO DE REUNIONES REALIZADAS/NUMERO DE REUNIONES PROGRAMADAS*100</t>
  </si>
  <si>
    <t xml:space="preserve">SOLICITUDES </t>
  </si>
  <si>
    <t>NUMERO DE PERSONAS QUE ASISTIERON/NUMERO DE PERSONAS PROGRAMADAS*100</t>
  </si>
  <si>
    <t>NUMERO DE SOLICITUDES TURNADAS/NUMERO DE SOLICITUDES PROGRAMADAS*100</t>
  </si>
  <si>
    <t>NUMERO DE REUNIONES SOLICITADAS/NUMERO DE REUNIONES PROGRAMADAS*100</t>
  </si>
  <si>
    <t>NUMERO DE CONSTANCIAS SOLICITADAS/NUMERO DE CONSTANCIAS PROGRAMADAS*100</t>
  </si>
  <si>
    <t>NUMERO DE PERSONAS ASISTIERON/NUMERO DE PERSONAS PROGRAMADAS*100</t>
  </si>
  <si>
    <t>NUMERO DE SOLICITUDES /NUMERO DE SOLICITUDES PROGRAMADAS*100</t>
  </si>
  <si>
    <t xml:space="preserve">NUMERO DE SOLICITUDES </t>
  </si>
  <si>
    <t>NUMERO DE PERONAS ASISTIERON,NUMERO DE INFORMES ENTREGADOS,NUMERO DE REUNIONES REALIZADAS</t>
  </si>
  <si>
    <t>SOLICITUDES,   FORMATO DE INFORMES,  MINUTAS</t>
  </si>
  <si>
    <t xml:space="preserve">NUMERO DE PERSONAS PROGRAMADAS,NUMERO DE REUNIONES PROGRAMADAS,NUMERO DE INFORMES PROGRAMADOS </t>
  </si>
  <si>
    <t>3</t>
  </si>
  <si>
    <t>(NUMERO DE  PERSONAS QUE ASISTIERON+NUMERO DE INFORMES ENTREGADOS+NUMERO DE REUNIONES REALIZADAS/NUMERO DE PERSONAS PROGRAMADAS+NUMERO DE REUNIONES PROGRAMADAS+NUMERO DE INFORMES PROGRAMADOS * 100</t>
  </si>
  <si>
    <t>PROGRAMADAS
TRIMESTRE 1</t>
  </si>
  <si>
    <t>REALIZADAS
TRIMESTRE 1</t>
  </si>
  <si>
    <t xml:space="preserve">registro de atenciones en la dependencia y reportes mensuales a presidencia municipal </t>
  </si>
  <si>
    <t xml:space="preserve">Porcentaje de personas atendidas del Area Rural  </t>
  </si>
  <si>
    <t>Porcentaje de personas atendidas del Area Rural s por la Direccion de comunidades Rurales</t>
  </si>
  <si>
    <t xml:space="preserve">La Direccion de Comunidades Rurales cuenta con el presupuesto necesario que permitan dar atencion a persinas de escasos recursos del Area Rural </t>
  </si>
  <si>
    <t>SON FAMILIAS DEL AREA RURAL</t>
  </si>
  <si>
    <t>NUMERO DE PERSONAS QUE ASISTIERON /  EL NUMERO DE  FAMILIAS DE L AREA RURAL  *100</t>
  </si>
  <si>
    <t xml:space="preserve">SON FAMILIAS DE LAS OCHO COMISARIAS MUNICIPALES </t>
  </si>
  <si>
    <t>REALIZADAS
TRIMESTRE 4</t>
  </si>
  <si>
    <t>REALIZADAS 
TRIMESTRE 2</t>
  </si>
  <si>
    <t>REALIZADAS
TRIMESTRE 3</t>
  </si>
  <si>
    <t>REALIZADAS 
TRIMESTRE 4</t>
  </si>
  <si>
    <t>REALIZADAS 
TRIMESTRE 3</t>
  </si>
  <si>
    <t>REALIZADAS
TRIMESTRE 2</t>
  </si>
  <si>
    <t>REALIAZADAS 
TREMESTRE 4</t>
  </si>
  <si>
    <t>REALIZADA
TRIMESTRE 2</t>
  </si>
  <si>
    <t>REALIZADA
TRIMESTRE 4</t>
  </si>
  <si>
    <t>REALIZADA
TRIMESTRE 3</t>
  </si>
  <si>
    <t>REALIADA
TRIMESTRE 4</t>
  </si>
  <si>
    <t>ATENDER Y RECIBIR INFORMES DE SUS ACTIVIDADES</t>
  </si>
  <si>
    <t>NAVOJOA COMUNIDAD FUERTE</t>
  </si>
  <si>
    <t>MD</t>
  </si>
  <si>
    <t>COORDINACIÓN DE LA POLITICA DE DESARROLLO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</si>
</sst>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medium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3">
    <xf numFmtId="0" fontId="0" fillId="0" borderId="0" xfId="0"/>
    <xf numFmtId="0" fontId="0" fillId="2" borderId="1" xfId="0" applyFill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3" fontId="4" fillId="0" borderId="1" xfId="1" applyNumberFormat="1" applyFont="1" applyFill="1" applyBorder="1" applyAlignment="1">
      <alignment horizontal="center" vertical="center" wrapText="1"/>
    </xf>
    <xf numFmtId="9" fontId="4" fillId="0" borderId="1" xfId="2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1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vertical="center"/>
    </xf>
    <xf numFmtId="0" fontId="0" fillId="0" borderId="13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2" borderId="2" xfId="0" applyFill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vertical="center"/>
    </xf>
    <xf numFmtId="0" fontId="4" fillId="4" borderId="7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85725</xdr:rowOff>
    </xdr:from>
    <xdr:to>
      <xdr:col>1</xdr:col>
      <xdr:colOff>125506</xdr:colOff>
      <xdr:row>1</xdr:row>
      <xdr:rowOff>276225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91" t="6210" r="60866" b="35571"/>
        <a:stretch>
          <a:fillRect/>
        </a:stretch>
      </xdr:blipFill>
      <xdr:spPr bwMode="auto">
        <a:xfrm>
          <a:off x="95250" y="85725"/>
          <a:ext cx="1487581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zoomScaleNormal="100" workbookViewId="0">
      <selection activeCell="B4" sqref="B4:D4"/>
    </sheetView>
  </sheetViews>
  <sheetFormatPr baseColWidth="10" defaultRowHeight="14.4" x14ac:dyDescent="0.3"/>
  <cols>
    <col min="1" max="1" width="21.88671875" customWidth="1"/>
    <col min="2" max="2" width="41" customWidth="1"/>
    <col min="3" max="3" width="23.33203125" customWidth="1"/>
    <col min="4" max="4" width="33.5546875" customWidth="1"/>
    <col min="5" max="5" width="29" customWidth="1"/>
  </cols>
  <sheetData>
    <row r="1" spans="1:5" ht="18" x14ac:dyDescent="0.3">
      <c r="A1" s="57" t="s">
        <v>171</v>
      </c>
      <c r="B1" s="57"/>
      <c r="C1" s="57"/>
      <c r="D1" s="57"/>
      <c r="E1" s="57"/>
    </row>
    <row r="2" spans="1:5" ht="29.25" customHeight="1" x14ac:dyDescent="0.3">
      <c r="A2" s="60" t="s">
        <v>10</v>
      </c>
      <c r="B2" s="61"/>
      <c r="C2" s="61"/>
      <c r="D2" s="61"/>
      <c r="E2" s="62"/>
    </row>
    <row r="3" spans="1:5" ht="18" x14ac:dyDescent="0.35">
      <c r="A3" s="10" t="s">
        <v>11</v>
      </c>
      <c r="B3" s="58" t="s">
        <v>12</v>
      </c>
      <c r="C3" s="59"/>
      <c r="D3" s="59"/>
      <c r="E3" s="11" t="s">
        <v>13</v>
      </c>
    </row>
    <row r="4" spans="1:5" ht="21.75" customHeight="1" x14ac:dyDescent="0.3">
      <c r="A4" s="12" t="s">
        <v>240</v>
      </c>
      <c r="B4" s="63" t="s">
        <v>241</v>
      </c>
      <c r="C4" s="63"/>
      <c r="D4" s="63"/>
      <c r="E4" s="13">
        <v>2025</v>
      </c>
    </row>
    <row r="5" spans="1:5" ht="38.25" customHeight="1" x14ac:dyDescent="0.3">
      <c r="A5" s="14" t="s">
        <v>172</v>
      </c>
      <c r="B5" s="53" t="s">
        <v>173</v>
      </c>
      <c r="C5" s="54"/>
      <c r="D5" s="54"/>
      <c r="E5" s="55"/>
    </row>
    <row r="6" spans="1:5" ht="18" x14ac:dyDescent="0.35">
      <c r="A6" s="12">
        <v>3</v>
      </c>
      <c r="B6" s="52" t="s">
        <v>239</v>
      </c>
      <c r="C6" s="52"/>
      <c r="D6" s="52"/>
      <c r="E6" s="52"/>
    </row>
    <row r="7" spans="1:5" ht="18" x14ac:dyDescent="0.35">
      <c r="A7" s="11" t="s">
        <v>15</v>
      </c>
      <c r="B7" s="56" t="s">
        <v>17</v>
      </c>
      <c r="C7" s="56"/>
      <c r="D7" s="56"/>
      <c r="E7" s="56"/>
    </row>
    <row r="8" spans="1:5" ht="18" x14ac:dyDescent="0.35">
      <c r="A8" s="12" t="s">
        <v>174</v>
      </c>
      <c r="B8" s="52" t="s">
        <v>20</v>
      </c>
      <c r="C8" s="52"/>
      <c r="D8" s="52"/>
      <c r="E8" s="52"/>
    </row>
    <row r="9" spans="1:5" ht="18" x14ac:dyDescent="0.35">
      <c r="A9" s="15"/>
      <c r="B9" s="15"/>
      <c r="C9" s="15"/>
      <c r="D9" s="15"/>
      <c r="E9" s="15"/>
    </row>
    <row r="10" spans="1:5" ht="18" x14ac:dyDescent="0.35">
      <c r="A10" s="27" t="s">
        <v>0</v>
      </c>
      <c r="B10" s="27" t="s">
        <v>1</v>
      </c>
      <c r="C10" s="27" t="s">
        <v>2</v>
      </c>
      <c r="D10" s="27" t="s">
        <v>3</v>
      </c>
      <c r="E10" s="27" t="s">
        <v>4</v>
      </c>
    </row>
    <row r="11" spans="1:5" ht="93.6" x14ac:dyDescent="0.3">
      <c r="A11" s="1" t="s">
        <v>5</v>
      </c>
      <c r="B11" s="16" t="s">
        <v>21</v>
      </c>
      <c r="C11" s="39" t="s">
        <v>221</v>
      </c>
      <c r="D11" s="39" t="s">
        <v>220</v>
      </c>
      <c r="E11" s="40" t="s">
        <v>223</v>
      </c>
    </row>
    <row r="12" spans="1:5" ht="93.6" x14ac:dyDescent="0.3">
      <c r="A12" s="1" t="s">
        <v>6</v>
      </c>
      <c r="B12" s="16" t="s">
        <v>22</v>
      </c>
      <c r="C12" s="39" t="s">
        <v>222</v>
      </c>
      <c r="D12" s="39" t="s">
        <v>220</v>
      </c>
      <c r="E12" s="40" t="s">
        <v>223</v>
      </c>
    </row>
    <row r="13" spans="1:5" ht="82.5" customHeight="1" x14ac:dyDescent="0.3">
      <c r="A13" s="1" t="s">
        <v>7</v>
      </c>
      <c r="B13" s="16" t="s">
        <v>23</v>
      </c>
      <c r="C13" s="2" t="s">
        <v>175</v>
      </c>
      <c r="D13" s="2" t="s">
        <v>47</v>
      </c>
      <c r="E13" s="16" t="s">
        <v>46</v>
      </c>
    </row>
    <row r="14" spans="1:5" ht="112.5" customHeight="1" x14ac:dyDescent="0.3">
      <c r="A14" s="1" t="s">
        <v>8</v>
      </c>
      <c r="B14" s="16" t="s">
        <v>24</v>
      </c>
      <c r="C14" s="2" t="s">
        <v>176</v>
      </c>
      <c r="D14" s="2" t="s">
        <v>47</v>
      </c>
      <c r="E14" s="16" t="s">
        <v>46</v>
      </c>
    </row>
    <row r="15" spans="1:5" ht="62.25" customHeight="1" x14ac:dyDescent="0.3">
      <c r="A15" s="1" t="s">
        <v>9</v>
      </c>
      <c r="B15" s="16" t="s">
        <v>25</v>
      </c>
      <c r="C15" s="2" t="s">
        <v>177</v>
      </c>
      <c r="D15" s="2" t="s">
        <v>178</v>
      </c>
      <c r="E15" s="16" t="s">
        <v>48</v>
      </c>
    </row>
    <row r="16" spans="1:5" ht="91.5" customHeight="1" x14ac:dyDescent="0.3">
      <c r="A16" s="1" t="s">
        <v>26</v>
      </c>
      <c r="B16" s="16" t="s">
        <v>179</v>
      </c>
      <c r="C16" s="17" t="s">
        <v>180</v>
      </c>
      <c r="D16" s="17" t="s">
        <v>49</v>
      </c>
      <c r="E16" s="16" t="s">
        <v>69</v>
      </c>
    </row>
    <row r="17" spans="1:5" ht="78" x14ac:dyDescent="0.3">
      <c r="A17" s="1" t="s">
        <v>18</v>
      </c>
      <c r="B17" s="16" t="s">
        <v>181</v>
      </c>
      <c r="C17" s="2" t="s">
        <v>182</v>
      </c>
      <c r="D17" s="2" t="s">
        <v>47</v>
      </c>
      <c r="E17" s="16" t="s">
        <v>50</v>
      </c>
    </row>
    <row r="18" spans="1:5" ht="78" x14ac:dyDescent="0.3">
      <c r="A18" s="1" t="s">
        <v>19</v>
      </c>
      <c r="B18" s="18" t="s">
        <v>27</v>
      </c>
      <c r="C18" s="2" t="s">
        <v>183</v>
      </c>
      <c r="D18" s="2" t="s">
        <v>47</v>
      </c>
      <c r="E18" s="18" t="s">
        <v>51</v>
      </c>
    </row>
    <row r="19" spans="1:5" ht="86.4" x14ac:dyDescent="0.3">
      <c r="A19" s="1" t="s">
        <v>28</v>
      </c>
      <c r="B19" s="16" t="s">
        <v>184</v>
      </c>
      <c r="C19" s="2" t="s">
        <v>185</v>
      </c>
      <c r="D19" s="2" t="s">
        <v>52</v>
      </c>
      <c r="E19" s="18" t="s">
        <v>55</v>
      </c>
    </row>
    <row r="20" spans="1:5" ht="102" customHeight="1" x14ac:dyDescent="0.3">
      <c r="A20" s="1" t="s">
        <v>29</v>
      </c>
      <c r="B20" s="16" t="s">
        <v>30</v>
      </c>
      <c r="C20" s="2" t="s">
        <v>186</v>
      </c>
      <c r="D20" s="2" t="s">
        <v>59</v>
      </c>
      <c r="E20" s="16" t="s">
        <v>54</v>
      </c>
    </row>
    <row r="21" spans="1:5" ht="72.75" customHeight="1" x14ac:dyDescent="0.3">
      <c r="A21" s="1" t="s">
        <v>31</v>
      </c>
      <c r="B21" s="16" t="s">
        <v>187</v>
      </c>
      <c r="C21" s="2" t="s">
        <v>188</v>
      </c>
      <c r="D21" s="2" t="s">
        <v>56</v>
      </c>
      <c r="E21" s="18" t="s">
        <v>53</v>
      </c>
    </row>
    <row r="22" spans="1:5" ht="88.5" customHeight="1" x14ac:dyDescent="0.3">
      <c r="A22" s="1" t="s">
        <v>32</v>
      </c>
      <c r="B22" s="18" t="s">
        <v>33</v>
      </c>
      <c r="C22" s="2" t="s">
        <v>189</v>
      </c>
      <c r="D22" s="2" t="s">
        <v>57</v>
      </c>
      <c r="E22" s="16" t="s">
        <v>53</v>
      </c>
    </row>
    <row r="23" spans="1:5" ht="105" customHeight="1" x14ac:dyDescent="0.3">
      <c r="A23" s="1" t="s">
        <v>34</v>
      </c>
      <c r="B23" s="16" t="s">
        <v>190</v>
      </c>
      <c r="C23" s="2" t="s">
        <v>191</v>
      </c>
      <c r="D23" s="2" t="s">
        <v>58</v>
      </c>
      <c r="E23" s="18" t="s">
        <v>64</v>
      </c>
    </row>
    <row r="24" spans="1:5" ht="119.25" customHeight="1" x14ac:dyDescent="0.3">
      <c r="A24" s="1" t="s">
        <v>36</v>
      </c>
      <c r="B24" s="16" t="s">
        <v>35</v>
      </c>
      <c r="C24" s="19" t="s">
        <v>192</v>
      </c>
      <c r="D24" s="19" t="s">
        <v>60</v>
      </c>
      <c r="E24" s="18" t="s">
        <v>64</v>
      </c>
    </row>
    <row r="25" spans="1:5" ht="132" customHeight="1" thickBot="1" x14ac:dyDescent="0.35">
      <c r="A25" s="20" t="s">
        <v>37</v>
      </c>
      <c r="B25" s="21" t="s">
        <v>193</v>
      </c>
      <c r="C25" s="22" t="s">
        <v>194</v>
      </c>
      <c r="D25" s="22" t="s">
        <v>61</v>
      </c>
      <c r="E25" s="21" t="s">
        <v>65</v>
      </c>
    </row>
    <row r="26" spans="1:5" ht="72.75" customHeight="1" x14ac:dyDescent="0.3">
      <c r="A26" s="23" t="s">
        <v>41</v>
      </c>
      <c r="B26" s="24" t="s">
        <v>38</v>
      </c>
      <c r="C26" s="25" t="s">
        <v>195</v>
      </c>
      <c r="D26" s="25" t="s">
        <v>62</v>
      </c>
      <c r="E26" s="24" t="s">
        <v>66</v>
      </c>
    </row>
    <row r="27" spans="1:5" ht="113.25" customHeight="1" x14ac:dyDescent="0.3">
      <c r="A27" s="1" t="s">
        <v>42</v>
      </c>
      <c r="B27" s="16" t="s">
        <v>39</v>
      </c>
      <c r="C27" s="2" t="s">
        <v>196</v>
      </c>
      <c r="D27" s="2" t="s">
        <v>62</v>
      </c>
      <c r="E27" s="16" t="s">
        <v>67</v>
      </c>
    </row>
    <row r="28" spans="1:5" ht="90.75" customHeight="1" x14ac:dyDescent="0.3">
      <c r="A28" s="1" t="s">
        <v>40</v>
      </c>
      <c r="B28" s="16" t="s">
        <v>43</v>
      </c>
      <c r="C28" s="26" t="s">
        <v>197</v>
      </c>
      <c r="D28" s="26" t="s">
        <v>47</v>
      </c>
      <c r="E28" s="16" t="s">
        <v>68</v>
      </c>
    </row>
    <row r="29" spans="1:5" ht="72.75" customHeight="1" x14ac:dyDescent="0.3">
      <c r="A29" s="1" t="s">
        <v>45</v>
      </c>
      <c r="B29" s="16" t="s">
        <v>44</v>
      </c>
      <c r="C29" s="26" t="s">
        <v>198</v>
      </c>
      <c r="D29" s="26" t="s">
        <v>63</v>
      </c>
      <c r="E29" s="16" t="s">
        <v>68</v>
      </c>
    </row>
  </sheetData>
  <mergeCells count="8">
    <mergeCell ref="B8:E8"/>
    <mergeCell ref="B5:E5"/>
    <mergeCell ref="B6:E6"/>
    <mergeCell ref="B7:E7"/>
    <mergeCell ref="A1:E1"/>
    <mergeCell ref="B3:D3"/>
    <mergeCell ref="A2:E2"/>
    <mergeCell ref="B4:D4"/>
  </mergeCells>
  <pageMargins left="0.70866141732283472" right="0.70866141732283472" top="0.74803149606299213" bottom="0.74803149606299213" header="0.31496062992125984" footer="0.31496062992125984"/>
  <pageSetup scale="8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B5" sqref="B5:M5"/>
    </sheetView>
  </sheetViews>
  <sheetFormatPr baseColWidth="10" defaultRowHeight="14.4" x14ac:dyDescent="0.3"/>
  <cols>
    <col min="1" max="1" width="25" bestFit="1" customWidth="1"/>
    <col min="2" max="2" width="14.88671875" customWidth="1"/>
    <col min="3" max="3" width="32.44140625" customWidth="1"/>
    <col min="4" max="4" width="16" customWidth="1"/>
    <col min="5" max="5" width="14.5546875" customWidth="1"/>
    <col min="7" max="7" width="13.5546875" customWidth="1"/>
    <col min="11" max="11" width="12.5546875" customWidth="1"/>
  </cols>
  <sheetData>
    <row r="1" spans="1:13" x14ac:dyDescent="0.3">
      <c r="A1" s="67" t="s">
        <v>70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x14ac:dyDescent="0.3">
      <c r="A2" s="28" t="s">
        <v>11</v>
      </c>
      <c r="B2" s="68" t="s">
        <v>12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28" t="s">
        <v>13</v>
      </c>
    </row>
    <row r="3" spans="1:13" x14ac:dyDescent="0.3">
      <c r="A3" s="50" t="s">
        <v>240</v>
      </c>
      <c r="B3" s="69" t="s">
        <v>241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4">
        <v>2025</v>
      </c>
    </row>
    <row r="4" spans="1:13" x14ac:dyDescent="0.3">
      <c r="A4" s="29" t="s">
        <v>14</v>
      </c>
      <c r="B4" s="64" t="s">
        <v>16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 x14ac:dyDescent="0.3">
      <c r="A5" s="3" t="s">
        <v>216</v>
      </c>
      <c r="B5" s="70" t="s">
        <v>239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2"/>
    </row>
    <row r="6" spans="1:13" x14ac:dyDescent="0.3">
      <c r="A6" s="30" t="s">
        <v>15</v>
      </c>
      <c r="B6" s="64" t="s">
        <v>17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3" x14ac:dyDescent="0.3">
      <c r="A7" s="50" t="s">
        <v>174</v>
      </c>
      <c r="B7" s="70" t="s">
        <v>95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</row>
    <row r="8" spans="1:13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</row>
    <row r="9" spans="1:13" x14ac:dyDescent="0.3">
      <c r="A9" s="75" t="s">
        <v>71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 x14ac:dyDescent="0.3">
      <c r="A10" s="31" t="s">
        <v>72</v>
      </c>
      <c r="B10" s="76" t="s">
        <v>96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13" x14ac:dyDescent="0.3">
      <c r="A11" s="31" t="s">
        <v>73</v>
      </c>
      <c r="B11" s="73" t="s">
        <v>130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</row>
    <row r="12" spans="1:13" x14ac:dyDescent="0.3">
      <c r="A12" s="31" t="s">
        <v>74</v>
      </c>
      <c r="B12" s="76" t="s">
        <v>122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3" x14ac:dyDescent="0.3">
      <c r="A13" s="31" t="s">
        <v>75</v>
      </c>
      <c r="B13" s="73" t="s">
        <v>211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</row>
    <row r="14" spans="1:13" x14ac:dyDescent="0.3">
      <c r="A14" s="31" t="s">
        <v>76</v>
      </c>
      <c r="B14" s="76" t="s">
        <v>101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</row>
    <row r="15" spans="1:13" x14ac:dyDescent="0.3">
      <c r="A15" s="31" t="s">
        <v>77</v>
      </c>
      <c r="B15" s="76" t="s">
        <v>97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</row>
    <row r="16" spans="1:13" x14ac:dyDescent="0.3">
      <c r="A16" s="31" t="s">
        <v>78</v>
      </c>
      <c r="B16" s="73">
        <v>100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1" t="s">
        <v>79</v>
      </c>
      <c r="B17" s="73" t="s">
        <v>98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</row>
    <row r="18" spans="1:13" x14ac:dyDescent="0.3">
      <c r="A18" s="31" t="s">
        <v>80</v>
      </c>
      <c r="B18" s="73" t="s">
        <v>169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</row>
    <row r="19" spans="1:13" ht="51.75" customHeight="1" x14ac:dyDescent="0.3">
      <c r="A19" s="31" t="s">
        <v>81</v>
      </c>
      <c r="B19" s="5" t="s">
        <v>28</v>
      </c>
      <c r="C19" s="32" t="s">
        <v>82</v>
      </c>
      <c r="D19" s="73" t="s">
        <v>126</v>
      </c>
      <c r="E19" s="73"/>
      <c r="F19" s="73"/>
      <c r="G19" s="73"/>
      <c r="H19" s="73"/>
      <c r="I19" s="73"/>
      <c r="J19" s="73"/>
      <c r="K19" s="73"/>
      <c r="L19" s="73"/>
      <c r="M19" s="73"/>
    </row>
    <row r="20" spans="1:13" x14ac:dyDescent="0.3">
      <c r="A20" s="8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  <row r="21" spans="1:13" x14ac:dyDescent="0.3">
      <c r="A21" s="68" t="s">
        <v>83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</row>
    <row r="22" spans="1:13" x14ac:dyDescent="0.3">
      <c r="A22" s="75" t="s">
        <v>84</v>
      </c>
      <c r="B22" s="75" t="s">
        <v>85</v>
      </c>
      <c r="C22" s="75" t="s">
        <v>86</v>
      </c>
      <c r="D22" s="68" t="s">
        <v>87</v>
      </c>
      <c r="E22" s="68"/>
      <c r="F22" s="68"/>
      <c r="G22" s="68"/>
      <c r="H22" s="68"/>
      <c r="I22" s="68"/>
      <c r="J22" s="68"/>
      <c r="K22" s="42"/>
      <c r="L22" s="75" t="s">
        <v>88</v>
      </c>
      <c r="M22" s="75" t="s">
        <v>89</v>
      </c>
    </row>
    <row r="23" spans="1:13" ht="43.2" x14ac:dyDescent="0.3">
      <c r="A23" s="75"/>
      <c r="B23" s="75"/>
      <c r="C23" s="75"/>
      <c r="D23" s="33" t="s">
        <v>218</v>
      </c>
      <c r="E23" s="33" t="s">
        <v>219</v>
      </c>
      <c r="F23" s="28" t="s">
        <v>90</v>
      </c>
      <c r="G23" s="43" t="s">
        <v>232</v>
      </c>
      <c r="H23" s="28" t="s">
        <v>91</v>
      </c>
      <c r="I23" s="43" t="s">
        <v>229</v>
      </c>
      <c r="J23" s="28" t="s">
        <v>92</v>
      </c>
      <c r="K23" s="43" t="s">
        <v>227</v>
      </c>
      <c r="L23" s="75"/>
      <c r="M23" s="75"/>
    </row>
    <row r="24" spans="1:13" x14ac:dyDescent="0.3">
      <c r="A24" s="6" t="s">
        <v>212</v>
      </c>
      <c r="B24" s="6" t="s">
        <v>101</v>
      </c>
      <c r="C24" s="6" t="s">
        <v>104</v>
      </c>
      <c r="D24" s="7">
        <f>'COMPONENTE 3  ACTIVIDAD 1'!D24</f>
        <v>15</v>
      </c>
      <c r="E24" s="7">
        <v>17</v>
      </c>
      <c r="F24" s="7">
        <f>'COMPONENTE 3  ACTIVIDAD 1'!F24</f>
        <v>15</v>
      </c>
      <c r="G24" s="7">
        <v>39</v>
      </c>
      <c r="H24" s="7">
        <f>'COMPONENTE 3  ACTIVIDAD 1'!H24</f>
        <v>15</v>
      </c>
      <c r="I24" s="7">
        <v>9</v>
      </c>
      <c r="J24" s="7">
        <f>'COMPONENTE 3  ACTIVIDAD 1'!J24</f>
        <v>15</v>
      </c>
      <c r="K24" s="7"/>
      <c r="L24" s="7">
        <v>60</v>
      </c>
      <c r="M24" s="6"/>
    </row>
    <row r="25" spans="1:13" ht="28.8" x14ac:dyDescent="0.3">
      <c r="A25" s="6" t="s">
        <v>160</v>
      </c>
      <c r="B25" s="6" t="s">
        <v>101</v>
      </c>
      <c r="C25" s="6" t="s">
        <v>200</v>
      </c>
      <c r="D25" s="7">
        <f>'COMPONENTE 3  ACTIVIDAD 1'!D25</f>
        <v>15</v>
      </c>
      <c r="E25" s="7">
        <v>15</v>
      </c>
      <c r="F25" s="7">
        <f>'COMPONENTE 3  ACTIVIDAD 1'!F25</f>
        <v>15</v>
      </c>
      <c r="G25" s="7">
        <v>15</v>
      </c>
      <c r="H25" s="7">
        <f>'COMPONENTE 3  ACTIVIDAD 1'!H25</f>
        <v>15</v>
      </c>
      <c r="I25" s="7">
        <v>15</v>
      </c>
      <c r="J25" s="7">
        <f>'COMPONENTE 3  ACTIVIDAD 1'!J25</f>
        <v>15</v>
      </c>
      <c r="K25" s="7"/>
      <c r="L25" s="7">
        <v>60</v>
      </c>
      <c r="M25" s="6"/>
    </row>
    <row r="26" spans="1:13" x14ac:dyDescent="0.3">
      <c r="A26" s="28" t="s">
        <v>93</v>
      </c>
      <c r="B26" s="77" t="s">
        <v>94</v>
      </c>
      <c r="C26" s="77"/>
      <c r="D26" s="8">
        <f>D24/D25</f>
        <v>1</v>
      </c>
      <c r="E26" s="8">
        <f>E24/E25</f>
        <v>1.1333333333333333</v>
      </c>
      <c r="F26" s="8">
        <f t="shared" ref="F26:L26" si="0">F24/F25</f>
        <v>1</v>
      </c>
      <c r="G26" s="8">
        <f t="shared" si="0"/>
        <v>2.6</v>
      </c>
      <c r="H26" s="8">
        <f t="shared" si="0"/>
        <v>1</v>
      </c>
      <c r="I26" s="8">
        <f t="shared" si="0"/>
        <v>0.6</v>
      </c>
      <c r="J26" s="8">
        <f t="shared" si="0"/>
        <v>1</v>
      </c>
      <c r="K26" s="8" t="e">
        <f t="shared" si="0"/>
        <v>#DIV/0!</v>
      </c>
      <c r="L26" s="8">
        <f t="shared" si="0"/>
        <v>1</v>
      </c>
      <c r="M26" s="9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1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B13" sqref="B13:M13"/>
    </sheetView>
  </sheetViews>
  <sheetFormatPr baseColWidth="10" defaultRowHeight="14.4" x14ac:dyDescent="0.3"/>
  <cols>
    <col min="1" max="1" width="25" bestFit="1" customWidth="1"/>
    <col min="2" max="2" width="14.88671875" customWidth="1"/>
    <col min="3" max="3" width="32.44140625" customWidth="1"/>
    <col min="4" max="4" width="16.109375" customWidth="1"/>
    <col min="5" max="5" width="15.5546875" customWidth="1"/>
    <col min="7" max="7" width="13.109375" customWidth="1"/>
    <col min="9" max="9" width="13.33203125" customWidth="1"/>
    <col min="11" max="11" width="13.6640625" customWidth="1"/>
  </cols>
  <sheetData>
    <row r="1" spans="1:13" x14ac:dyDescent="0.3">
      <c r="A1" s="67" t="s">
        <v>70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x14ac:dyDescent="0.3">
      <c r="A2" s="28" t="s">
        <v>11</v>
      </c>
      <c r="B2" s="68" t="s">
        <v>12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28" t="s">
        <v>13</v>
      </c>
    </row>
    <row r="3" spans="1:13" x14ac:dyDescent="0.3">
      <c r="A3" s="50" t="s">
        <v>240</v>
      </c>
      <c r="B3" s="69" t="s">
        <v>241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4">
        <v>2025</v>
      </c>
    </row>
    <row r="4" spans="1:13" x14ac:dyDescent="0.3">
      <c r="A4" s="29" t="s">
        <v>14</v>
      </c>
      <c r="B4" s="64" t="s">
        <v>16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 x14ac:dyDescent="0.3">
      <c r="A5" s="3" t="s">
        <v>216</v>
      </c>
      <c r="B5" s="70" t="s">
        <v>239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2"/>
    </row>
    <row r="6" spans="1:13" x14ac:dyDescent="0.3">
      <c r="A6" s="30" t="s">
        <v>15</v>
      </c>
      <c r="B6" s="64" t="s">
        <v>17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3" x14ac:dyDescent="0.3">
      <c r="A7" s="50" t="s">
        <v>174</v>
      </c>
      <c r="B7" s="70" t="s">
        <v>95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</row>
    <row r="8" spans="1:13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</row>
    <row r="9" spans="1:13" x14ac:dyDescent="0.3">
      <c r="A9" s="75" t="s">
        <v>71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 x14ac:dyDescent="0.3">
      <c r="A10" s="31" t="s">
        <v>72</v>
      </c>
      <c r="B10" s="76" t="s">
        <v>96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13" x14ac:dyDescent="0.3">
      <c r="A11" s="31" t="s">
        <v>73</v>
      </c>
      <c r="B11" s="73" t="s">
        <v>129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</row>
    <row r="12" spans="1:13" x14ac:dyDescent="0.3">
      <c r="A12" s="31" t="s">
        <v>74</v>
      </c>
      <c r="B12" s="76" t="s">
        <v>122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3" ht="15" customHeight="1" x14ac:dyDescent="0.3">
      <c r="A13" s="31" t="s">
        <v>75</v>
      </c>
      <c r="B13" s="73" t="s">
        <v>211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</row>
    <row r="14" spans="1:13" x14ac:dyDescent="0.3">
      <c r="A14" s="31" t="s">
        <v>76</v>
      </c>
      <c r="B14" s="76" t="s">
        <v>135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</row>
    <row r="15" spans="1:13" x14ac:dyDescent="0.3">
      <c r="A15" s="31" t="s">
        <v>77</v>
      </c>
      <c r="B15" s="76" t="s">
        <v>97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</row>
    <row r="16" spans="1:13" x14ac:dyDescent="0.3">
      <c r="A16" s="31" t="s">
        <v>78</v>
      </c>
      <c r="B16" s="73">
        <v>100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1" t="s">
        <v>79</v>
      </c>
      <c r="B17" s="73" t="s">
        <v>98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</row>
    <row r="18" spans="1:13" x14ac:dyDescent="0.3">
      <c r="A18" s="31" t="s">
        <v>80</v>
      </c>
      <c r="B18" s="73" t="s">
        <v>169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</row>
    <row r="19" spans="1:13" ht="51.75" customHeight="1" x14ac:dyDescent="0.3">
      <c r="A19" s="31" t="s">
        <v>81</v>
      </c>
      <c r="B19" s="5" t="s">
        <v>127</v>
      </c>
      <c r="C19" s="32" t="s">
        <v>82</v>
      </c>
      <c r="D19" s="73" t="s">
        <v>128</v>
      </c>
      <c r="E19" s="73"/>
      <c r="F19" s="73"/>
      <c r="G19" s="73"/>
      <c r="H19" s="73"/>
      <c r="I19" s="73"/>
      <c r="J19" s="73"/>
      <c r="K19" s="73"/>
      <c r="L19" s="73"/>
      <c r="M19" s="73"/>
    </row>
    <row r="20" spans="1:13" x14ac:dyDescent="0.3">
      <c r="A20" s="8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  <row r="21" spans="1:13" x14ac:dyDescent="0.3">
      <c r="A21" s="68" t="s">
        <v>83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</row>
    <row r="22" spans="1:13" x14ac:dyDescent="0.3">
      <c r="A22" s="75" t="s">
        <v>84</v>
      </c>
      <c r="B22" s="75" t="s">
        <v>85</v>
      </c>
      <c r="C22" s="75" t="s">
        <v>86</v>
      </c>
      <c r="D22" s="68" t="s">
        <v>87</v>
      </c>
      <c r="E22" s="68"/>
      <c r="F22" s="68"/>
      <c r="G22" s="68"/>
      <c r="H22" s="68"/>
      <c r="I22" s="68"/>
      <c r="J22" s="68"/>
      <c r="K22" s="42"/>
      <c r="L22" s="75" t="s">
        <v>88</v>
      </c>
      <c r="M22" s="75" t="s">
        <v>89</v>
      </c>
    </row>
    <row r="23" spans="1:13" ht="28.8" x14ac:dyDescent="0.3">
      <c r="A23" s="75"/>
      <c r="B23" s="75"/>
      <c r="C23" s="75"/>
      <c r="D23" s="33" t="s">
        <v>218</v>
      </c>
      <c r="E23" s="33" t="s">
        <v>219</v>
      </c>
      <c r="F23" s="28" t="s">
        <v>90</v>
      </c>
      <c r="G23" s="43" t="s">
        <v>234</v>
      </c>
      <c r="H23" s="28" t="s">
        <v>91</v>
      </c>
      <c r="I23" s="43" t="s">
        <v>236</v>
      </c>
      <c r="J23" s="28" t="s">
        <v>92</v>
      </c>
      <c r="K23" s="43" t="s">
        <v>235</v>
      </c>
      <c r="L23" s="75"/>
      <c r="M23" s="75"/>
    </row>
    <row r="24" spans="1:13" ht="28.8" x14ac:dyDescent="0.3">
      <c r="A24" s="6" t="s">
        <v>212</v>
      </c>
      <c r="B24" s="6" t="s">
        <v>135</v>
      </c>
      <c r="C24" s="6" t="s">
        <v>104</v>
      </c>
      <c r="D24" s="7">
        <v>15</v>
      </c>
      <c r="E24" s="7">
        <v>17</v>
      </c>
      <c r="F24" s="7">
        <v>15</v>
      </c>
      <c r="G24" s="7">
        <v>39</v>
      </c>
      <c r="H24" s="7">
        <v>15</v>
      </c>
      <c r="I24" s="7">
        <v>9</v>
      </c>
      <c r="J24" s="7">
        <v>15</v>
      </c>
      <c r="K24" s="7"/>
      <c r="L24" s="7">
        <v>60</v>
      </c>
      <c r="M24" s="6"/>
    </row>
    <row r="25" spans="1:13" ht="28.8" x14ac:dyDescent="0.3">
      <c r="A25" s="6" t="s">
        <v>160</v>
      </c>
      <c r="B25" s="6" t="s">
        <v>135</v>
      </c>
      <c r="C25" s="6" t="s">
        <v>104</v>
      </c>
      <c r="D25" s="7">
        <v>15</v>
      </c>
      <c r="E25" s="7">
        <v>15</v>
      </c>
      <c r="F25" s="7">
        <v>15</v>
      </c>
      <c r="G25" s="7">
        <v>15</v>
      </c>
      <c r="H25" s="7">
        <v>15</v>
      </c>
      <c r="I25" s="7">
        <v>15</v>
      </c>
      <c r="J25" s="7">
        <v>15</v>
      </c>
      <c r="K25" s="7"/>
      <c r="L25" s="7">
        <v>60</v>
      </c>
      <c r="M25" s="6"/>
    </row>
    <row r="26" spans="1:13" x14ac:dyDescent="0.3">
      <c r="A26" s="28" t="s">
        <v>93</v>
      </c>
      <c r="B26" s="77" t="s">
        <v>94</v>
      </c>
      <c r="C26" s="77"/>
      <c r="D26" s="8">
        <f>D24/D25</f>
        <v>1</v>
      </c>
      <c r="E26" s="8">
        <f>E24/E25</f>
        <v>1.1333333333333333</v>
      </c>
      <c r="F26" s="8">
        <f t="shared" ref="F26:L26" si="0">F24/F25</f>
        <v>1</v>
      </c>
      <c r="G26" s="8">
        <f t="shared" si="0"/>
        <v>2.6</v>
      </c>
      <c r="H26" s="8">
        <f t="shared" si="0"/>
        <v>1</v>
      </c>
      <c r="I26" s="8">
        <f t="shared" si="0"/>
        <v>0.6</v>
      </c>
      <c r="J26" s="8">
        <f t="shared" si="0"/>
        <v>1</v>
      </c>
      <c r="K26" s="8" t="e">
        <f t="shared" si="0"/>
        <v>#DIV/0!</v>
      </c>
      <c r="L26" s="8">
        <f t="shared" si="0"/>
        <v>1</v>
      </c>
      <c r="M26" s="9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0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B14" sqref="B14:M14"/>
    </sheetView>
  </sheetViews>
  <sheetFormatPr baseColWidth="10" defaultRowHeight="14.4" x14ac:dyDescent="0.3"/>
  <cols>
    <col min="1" max="1" width="25" bestFit="1" customWidth="1"/>
    <col min="2" max="2" width="14.88671875" customWidth="1"/>
    <col min="3" max="3" width="32.44140625" customWidth="1"/>
    <col min="4" max="4" width="17.5546875" customWidth="1"/>
    <col min="5" max="5" width="14.5546875" customWidth="1"/>
    <col min="7" max="7" width="13.88671875" customWidth="1"/>
    <col min="9" max="9" width="12.44140625" customWidth="1"/>
    <col min="11" max="11" width="12.88671875" customWidth="1"/>
  </cols>
  <sheetData>
    <row r="1" spans="1:13" x14ac:dyDescent="0.3">
      <c r="A1" s="67" t="s">
        <v>70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x14ac:dyDescent="0.3">
      <c r="A2" s="28" t="s">
        <v>11</v>
      </c>
      <c r="B2" s="68" t="s">
        <v>12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28" t="s">
        <v>13</v>
      </c>
    </row>
    <row r="3" spans="1:13" x14ac:dyDescent="0.3">
      <c r="A3" s="50" t="s">
        <v>240</v>
      </c>
      <c r="B3" s="69" t="s">
        <v>241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4">
        <v>2025</v>
      </c>
    </row>
    <row r="4" spans="1:13" x14ac:dyDescent="0.3">
      <c r="A4" s="29" t="s">
        <v>14</v>
      </c>
      <c r="B4" s="64" t="s">
        <v>16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 x14ac:dyDescent="0.3">
      <c r="A5" s="3" t="s">
        <v>216</v>
      </c>
      <c r="B5" s="70" t="s">
        <v>239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2"/>
    </row>
    <row r="6" spans="1:13" x14ac:dyDescent="0.3">
      <c r="A6" s="30" t="s">
        <v>15</v>
      </c>
      <c r="B6" s="64" t="s">
        <v>17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3" x14ac:dyDescent="0.3">
      <c r="A7" s="50" t="s">
        <v>174</v>
      </c>
      <c r="B7" s="70" t="s">
        <v>95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</row>
    <row r="8" spans="1:13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</row>
    <row r="9" spans="1:13" x14ac:dyDescent="0.3">
      <c r="A9" s="75" t="s">
        <v>71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 x14ac:dyDescent="0.3">
      <c r="A10" s="31" t="s">
        <v>72</v>
      </c>
      <c r="B10" s="76" t="s">
        <v>96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13" x14ac:dyDescent="0.3">
      <c r="A11" s="31" t="s">
        <v>73</v>
      </c>
      <c r="B11" s="73" t="s">
        <v>131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</row>
    <row r="12" spans="1:13" x14ac:dyDescent="0.3">
      <c r="A12" s="31" t="s">
        <v>74</v>
      </c>
      <c r="B12" s="76" t="s">
        <v>122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3" x14ac:dyDescent="0.3">
      <c r="A13" s="31" t="s">
        <v>75</v>
      </c>
      <c r="B13" s="73" t="s">
        <v>207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</row>
    <row r="14" spans="1:13" x14ac:dyDescent="0.3">
      <c r="A14" s="31" t="s">
        <v>76</v>
      </c>
      <c r="B14" s="76" t="s">
        <v>101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</row>
    <row r="15" spans="1:13" x14ac:dyDescent="0.3">
      <c r="A15" s="31" t="s">
        <v>77</v>
      </c>
      <c r="B15" s="76" t="s">
        <v>97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</row>
    <row r="16" spans="1:13" x14ac:dyDescent="0.3">
      <c r="A16" s="31" t="s">
        <v>78</v>
      </c>
      <c r="B16" s="73">
        <v>100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1" t="s">
        <v>79</v>
      </c>
      <c r="B17" s="73" t="s">
        <v>98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</row>
    <row r="18" spans="1:13" x14ac:dyDescent="0.3">
      <c r="A18" s="31" t="s">
        <v>80</v>
      </c>
      <c r="B18" s="73" t="s">
        <v>169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</row>
    <row r="19" spans="1:13" ht="51.75" customHeight="1" x14ac:dyDescent="0.3">
      <c r="A19" s="31" t="s">
        <v>81</v>
      </c>
      <c r="B19" s="5" t="s">
        <v>31</v>
      </c>
      <c r="C19" s="32" t="s">
        <v>82</v>
      </c>
      <c r="D19" s="73" t="s">
        <v>121</v>
      </c>
      <c r="E19" s="73"/>
      <c r="F19" s="73"/>
      <c r="G19" s="73"/>
      <c r="H19" s="73"/>
      <c r="I19" s="73"/>
      <c r="J19" s="73"/>
      <c r="K19" s="73"/>
      <c r="L19" s="73"/>
      <c r="M19" s="73"/>
    </row>
    <row r="20" spans="1:13" x14ac:dyDescent="0.3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</row>
    <row r="21" spans="1:13" x14ac:dyDescent="0.3">
      <c r="A21" s="68" t="s">
        <v>83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</row>
    <row r="22" spans="1:13" x14ac:dyDescent="0.3">
      <c r="A22" s="75" t="s">
        <v>84</v>
      </c>
      <c r="B22" s="75" t="s">
        <v>85</v>
      </c>
      <c r="C22" s="75" t="s">
        <v>86</v>
      </c>
      <c r="D22" s="68" t="s">
        <v>87</v>
      </c>
      <c r="E22" s="68"/>
      <c r="F22" s="68"/>
      <c r="G22" s="68"/>
      <c r="H22" s="68"/>
      <c r="I22" s="68"/>
      <c r="J22" s="68"/>
      <c r="K22" s="42"/>
      <c r="L22" s="75" t="s">
        <v>88</v>
      </c>
      <c r="M22" s="75" t="s">
        <v>89</v>
      </c>
    </row>
    <row r="23" spans="1:13" ht="28.8" x14ac:dyDescent="0.3">
      <c r="A23" s="75"/>
      <c r="B23" s="75"/>
      <c r="C23" s="75"/>
      <c r="D23" s="33" t="s">
        <v>218</v>
      </c>
      <c r="E23" s="33" t="s">
        <v>219</v>
      </c>
      <c r="F23" s="28" t="s">
        <v>90</v>
      </c>
      <c r="G23" s="43" t="s">
        <v>234</v>
      </c>
      <c r="H23" s="28" t="s">
        <v>91</v>
      </c>
      <c r="I23" s="43" t="s">
        <v>236</v>
      </c>
      <c r="J23" s="28" t="s">
        <v>92</v>
      </c>
      <c r="K23" s="43" t="s">
        <v>237</v>
      </c>
      <c r="L23" s="75"/>
      <c r="M23" s="75"/>
    </row>
    <row r="24" spans="1:13" ht="28.8" x14ac:dyDescent="0.3">
      <c r="A24" s="6" t="s">
        <v>132</v>
      </c>
      <c r="B24" s="6" t="s">
        <v>101</v>
      </c>
      <c r="C24" s="6" t="s">
        <v>104</v>
      </c>
      <c r="D24" s="7">
        <f>'COMPONENTE 4 ACTIVIDAD 1'!D24</f>
        <v>8</v>
      </c>
      <c r="E24" s="7">
        <v>10</v>
      </c>
      <c r="F24" s="7">
        <f>'COMPONENTE 4 ACTIVIDAD 1'!F24</f>
        <v>8</v>
      </c>
      <c r="G24" s="7">
        <v>12</v>
      </c>
      <c r="H24" s="7">
        <v>11</v>
      </c>
      <c r="I24" s="7">
        <v>11</v>
      </c>
      <c r="J24" s="7">
        <v>6</v>
      </c>
      <c r="K24" s="7"/>
      <c r="L24" s="7">
        <v>30</v>
      </c>
      <c r="M24" s="6"/>
    </row>
    <row r="25" spans="1:13" ht="28.8" x14ac:dyDescent="0.3">
      <c r="A25" s="6" t="s">
        <v>160</v>
      </c>
      <c r="B25" s="6" t="s">
        <v>101</v>
      </c>
      <c r="C25" s="6" t="s">
        <v>200</v>
      </c>
      <c r="D25" s="7">
        <f>'COMPONENTE 4 ACTIVIDAD 1'!D25</f>
        <v>8</v>
      </c>
      <c r="E25" s="7">
        <v>8</v>
      </c>
      <c r="F25" s="7">
        <f>'COMPONENTE 4 ACTIVIDAD 1'!F25</f>
        <v>8</v>
      </c>
      <c r="G25" s="7">
        <v>8</v>
      </c>
      <c r="H25" s="7">
        <f>'COMPONENTE 4 ACTIVIDAD 1'!H25</f>
        <v>8</v>
      </c>
      <c r="I25" s="7">
        <v>8</v>
      </c>
      <c r="J25" s="7">
        <v>6</v>
      </c>
      <c r="K25" s="7"/>
      <c r="L25" s="7">
        <v>30</v>
      </c>
      <c r="M25" s="6"/>
    </row>
    <row r="26" spans="1:13" x14ac:dyDescent="0.3">
      <c r="A26" s="28" t="s">
        <v>93</v>
      </c>
      <c r="B26" s="77" t="s">
        <v>94</v>
      </c>
      <c r="C26" s="77"/>
      <c r="D26" s="8">
        <f>D24/D25</f>
        <v>1</v>
      </c>
      <c r="E26" s="8">
        <f>E24/E25</f>
        <v>1.25</v>
      </c>
      <c r="F26" s="8">
        <f t="shared" ref="F26:L26" si="0">F24/F25</f>
        <v>1</v>
      </c>
      <c r="G26" s="8">
        <f t="shared" si="0"/>
        <v>1.5</v>
      </c>
      <c r="H26" s="8">
        <f t="shared" si="0"/>
        <v>1.375</v>
      </c>
      <c r="I26" s="8">
        <f t="shared" si="0"/>
        <v>1.375</v>
      </c>
      <c r="J26" s="8">
        <f t="shared" si="0"/>
        <v>1</v>
      </c>
      <c r="K26" s="8" t="e">
        <f t="shared" si="0"/>
        <v>#DIV/0!</v>
      </c>
      <c r="L26" s="8">
        <f t="shared" si="0"/>
        <v>1</v>
      </c>
      <c r="M26" s="9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0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B12" sqref="B12:M12"/>
    </sheetView>
  </sheetViews>
  <sheetFormatPr baseColWidth="10" defaultRowHeight="14.4" x14ac:dyDescent="0.3"/>
  <cols>
    <col min="1" max="1" width="25" bestFit="1" customWidth="1"/>
    <col min="2" max="2" width="14.88671875" customWidth="1"/>
    <col min="3" max="3" width="32.44140625" customWidth="1"/>
    <col min="4" max="4" width="18.5546875" customWidth="1"/>
    <col min="5" max="5" width="14.88671875" customWidth="1"/>
    <col min="7" max="7" width="13.5546875" customWidth="1"/>
    <col min="9" max="9" width="14" customWidth="1"/>
    <col min="11" max="11" width="13.33203125" customWidth="1"/>
  </cols>
  <sheetData>
    <row r="1" spans="1:13" x14ac:dyDescent="0.3">
      <c r="A1" s="67" t="s">
        <v>70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x14ac:dyDescent="0.3">
      <c r="A2" s="28" t="s">
        <v>11</v>
      </c>
      <c r="B2" s="68" t="s">
        <v>12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28" t="s">
        <v>13</v>
      </c>
    </row>
    <row r="3" spans="1:13" x14ac:dyDescent="0.3">
      <c r="A3" s="50" t="s">
        <v>240</v>
      </c>
      <c r="B3" s="69" t="s">
        <v>241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4">
        <v>2025</v>
      </c>
    </row>
    <row r="4" spans="1:13" x14ac:dyDescent="0.3">
      <c r="A4" s="29" t="s">
        <v>14</v>
      </c>
      <c r="B4" s="64" t="s">
        <v>16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 x14ac:dyDescent="0.3">
      <c r="A5" s="3" t="s">
        <v>216</v>
      </c>
      <c r="B5" s="70" t="s">
        <v>239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2"/>
    </row>
    <row r="6" spans="1:13" x14ac:dyDescent="0.3">
      <c r="A6" s="30" t="s">
        <v>15</v>
      </c>
      <c r="B6" s="64" t="s">
        <v>17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3" x14ac:dyDescent="0.3">
      <c r="A7" s="50" t="s">
        <v>174</v>
      </c>
      <c r="B7" s="70" t="s">
        <v>95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</row>
    <row r="8" spans="1:13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</row>
    <row r="9" spans="1:13" x14ac:dyDescent="0.3">
      <c r="A9" s="75" t="s">
        <v>71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 x14ac:dyDescent="0.3">
      <c r="A10" s="31" t="s">
        <v>72</v>
      </c>
      <c r="B10" s="76" t="s">
        <v>96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13" x14ac:dyDescent="0.3">
      <c r="A11" s="31" t="s">
        <v>73</v>
      </c>
      <c r="B11" s="73" t="s">
        <v>131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</row>
    <row r="12" spans="1:13" x14ac:dyDescent="0.3">
      <c r="A12" s="31" t="s">
        <v>74</v>
      </c>
      <c r="B12" s="76" t="s">
        <v>122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3" x14ac:dyDescent="0.3">
      <c r="A13" s="31" t="s">
        <v>75</v>
      </c>
      <c r="B13" s="73" t="s">
        <v>207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</row>
    <row r="14" spans="1:13" x14ac:dyDescent="0.3">
      <c r="A14" s="31" t="s">
        <v>76</v>
      </c>
      <c r="B14" s="76" t="s">
        <v>123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</row>
    <row r="15" spans="1:13" x14ac:dyDescent="0.3">
      <c r="A15" s="31" t="s">
        <v>77</v>
      </c>
      <c r="B15" s="76" t="s">
        <v>97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</row>
    <row r="16" spans="1:13" x14ac:dyDescent="0.3">
      <c r="A16" s="31" t="s">
        <v>78</v>
      </c>
      <c r="B16" s="73">
        <v>100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1" t="s">
        <v>79</v>
      </c>
      <c r="B17" s="73" t="s">
        <v>98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</row>
    <row r="18" spans="1:13" x14ac:dyDescent="0.3">
      <c r="A18" s="31" t="s">
        <v>80</v>
      </c>
      <c r="B18" s="73" t="s">
        <v>169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</row>
    <row r="19" spans="1:13" ht="51.75" customHeight="1" x14ac:dyDescent="0.3">
      <c r="A19" s="31" t="s">
        <v>81</v>
      </c>
      <c r="B19" s="5" t="s">
        <v>133</v>
      </c>
      <c r="C19" s="32" t="s">
        <v>82</v>
      </c>
      <c r="D19" s="73" t="s">
        <v>134</v>
      </c>
      <c r="E19" s="73"/>
      <c r="F19" s="73"/>
      <c r="G19" s="73"/>
      <c r="H19" s="73"/>
      <c r="I19" s="73"/>
      <c r="J19" s="73"/>
      <c r="K19" s="73"/>
      <c r="L19" s="73"/>
      <c r="M19" s="73"/>
    </row>
    <row r="20" spans="1:13" x14ac:dyDescent="0.3">
      <c r="A20" s="8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  <row r="21" spans="1:13" x14ac:dyDescent="0.3">
      <c r="A21" s="68" t="s">
        <v>83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</row>
    <row r="22" spans="1:13" x14ac:dyDescent="0.3">
      <c r="A22" s="75" t="s">
        <v>84</v>
      </c>
      <c r="B22" s="75" t="s">
        <v>85</v>
      </c>
      <c r="C22" s="75" t="s">
        <v>86</v>
      </c>
      <c r="D22" s="68" t="s">
        <v>87</v>
      </c>
      <c r="E22" s="68"/>
      <c r="F22" s="68"/>
      <c r="G22" s="68"/>
      <c r="H22" s="68"/>
      <c r="I22" s="68"/>
      <c r="J22" s="68"/>
      <c r="K22" s="42"/>
      <c r="L22" s="75" t="s">
        <v>88</v>
      </c>
      <c r="M22" s="75" t="s">
        <v>89</v>
      </c>
    </row>
    <row r="23" spans="1:13" ht="28.8" x14ac:dyDescent="0.3">
      <c r="A23" s="75"/>
      <c r="B23" s="75"/>
      <c r="C23" s="75"/>
      <c r="D23" s="33" t="s">
        <v>218</v>
      </c>
      <c r="E23" s="33" t="s">
        <v>219</v>
      </c>
      <c r="F23" s="28" t="s">
        <v>90</v>
      </c>
      <c r="G23" s="43" t="s">
        <v>232</v>
      </c>
      <c r="H23" s="28" t="s">
        <v>91</v>
      </c>
      <c r="I23" s="43" t="s">
        <v>229</v>
      </c>
      <c r="J23" s="28" t="s">
        <v>92</v>
      </c>
      <c r="K23" s="43" t="s">
        <v>227</v>
      </c>
      <c r="L23" s="75"/>
      <c r="M23" s="75"/>
    </row>
    <row r="24" spans="1:13" ht="28.8" x14ac:dyDescent="0.3">
      <c r="A24" s="6" t="s">
        <v>132</v>
      </c>
      <c r="B24" s="6" t="s">
        <v>101</v>
      </c>
      <c r="C24" s="6" t="s">
        <v>104</v>
      </c>
      <c r="D24" s="7">
        <v>8</v>
      </c>
      <c r="E24" s="7">
        <v>10</v>
      </c>
      <c r="F24" s="7">
        <v>8</v>
      </c>
      <c r="G24" s="7">
        <v>12</v>
      </c>
      <c r="H24" s="7">
        <v>8</v>
      </c>
      <c r="I24" s="7">
        <v>11</v>
      </c>
      <c r="J24" s="7">
        <v>6</v>
      </c>
      <c r="K24" s="7"/>
      <c r="L24" s="7">
        <v>30</v>
      </c>
      <c r="M24" s="6"/>
    </row>
    <row r="25" spans="1:13" ht="28.8" x14ac:dyDescent="0.3">
      <c r="A25" s="6" t="s">
        <v>160</v>
      </c>
      <c r="B25" s="6" t="s">
        <v>101</v>
      </c>
      <c r="C25" s="6" t="s">
        <v>104</v>
      </c>
      <c r="D25" s="7">
        <v>8</v>
      </c>
      <c r="E25" s="7">
        <v>8</v>
      </c>
      <c r="F25" s="7">
        <v>8</v>
      </c>
      <c r="G25" s="7">
        <v>8</v>
      </c>
      <c r="H25" s="7">
        <v>8</v>
      </c>
      <c r="I25" s="7">
        <v>8</v>
      </c>
      <c r="J25" s="7">
        <v>6</v>
      </c>
      <c r="K25" s="7"/>
      <c r="L25" s="7">
        <v>30</v>
      </c>
      <c r="M25" s="6"/>
    </row>
    <row r="26" spans="1:13" x14ac:dyDescent="0.3">
      <c r="A26" s="28" t="s">
        <v>93</v>
      </c>
      <c r="B26" s="77" t="s">
        <v>94</v>
      </c>
      <c r="C26" s="77"/>
      <c r="D26" s="8">
        <f>D24/D25</f>
        <v>1</v>
      </c>
      <c r="E26" s="8">
        <f>E24/E25</f>
        <v>1.25</v>
      </c>
      <c r="F26" s="8">
        <f t="shared" ref="F26:L26" si="0">F24/F25</f>
        <v>1</v>
      </c>
      <c r="G26" s="8">
        <f t="shared" si="0"/>
        <v>1.5</v>
      </c>
      <c r="H26" s="8">
        <f t="shared" si="0"/>
        <v>1</v>
      </c>
      <c r="I26" s="8">
        <f t="shared" si="0"/>
        <v>1.375</v>
      </c>
      <c r="J26" s="8">
        <f t="shared" si="0"/>
        <v>1</v>
      </c>
      <c r="K26" s="8" t="e">
        <f t="shared" si="0"/>
        <v>#DIV/0!</v>
      </c>
      <c r="L26" s="8">
        <f t="shared" si="0"/>
        <v>1</v>
      </c>
      <c r="M26" s="9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5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B11" sqref="B11:M11"/>
    </sheetView>
  </sheetViews>
  <sheetFormatPr baseColWidth="10" defaultRowHeight="14.4" x14ac:dyDescent="0.3"/>
  <cols>
    <col min="1" max="1" width="25" bestFit="1" customWidth="1"/>
    <col min="2" max="2" width="14.88671875" customWidth="1"/>
    <col min="3" max="3" width="32.44140625" customWidth="1"/>
    <col min="4" max="4" width="17.5546875" customWidth="1"/>
    <col min="5" max="5" width="15.5546875" customWidth="1"/>
    <col min="7" max="7" width="13.44140625" customWidth="1"/>
    <col min="9" max="9" width="13.44140625" customWidth="1"/>
    <col min="11" max="11" width="13.44140625" customWidth="1"/>
  </cols>
  <sheetData>
    <row r="1" spans="1:13" x14ac:dyDescent="0.3">
      <c r="A1" s="67" t="s">
        <v>70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x14ac:dyDescent="0.3">
      <c r="A2" s="28" t="s">
        <v>11</v>
      </c>
      <c r="B2" s="68" t="s">
        <v>12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28" t="s">
        <v>13</v>
      </c>
    </row>
    <row r="3" spans="1:13" x14ac:dyDescent="0.3">
      <c r="A3" s="50" t="s">
        <v>240</v>
      </c>
      <c r="B3" s="69" t="s">
        <v>241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4">
        <v>2025</v>
      </c>
    </row>
    <row r="4" spans="1:13" x14ac:dyDescent="0.3">
      <c r="A4" s="29" t="s">
        <v>14</v>
      </c>
      <c r="B4" s="64" t="s">
        <v>16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 x14ac:dyDescent="0.3">
      <c r="A5" s="3" t="s">
        <v>216</v>
      </c>
      <c r="B5" s="70" t="s">
        <v>239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2"/>
    </row>
    <row r="6" spans="1:13" x14ac:dyDescent="0.3">
      <c r="A6" s="30" t="s">
        <v>15</v>
      </c>
      <c r="B6" s="64" t="s">
        <v>17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3" x14ac:dyDescent="0.3">
      <c r="A7" s="50" t="s">
        <v>174</v>
      </c>
      <c r="B7" s="70" t="s">
        <v>95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</row>
    <row r="8" spans="1:13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</row>
    <row r="9" spans="1:13" x14ac:dyDescent="0.3">
      <c r="A9" s="75" t="s">
        <v>71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 x14ac:dyDescent="0.3">
      <c r="A10" s="31" t="s">
        <v>72</v>
      </c>
      <c r="B10" s="76" t="s">
        <v>96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13" x14ac:dyDescent="0.3">
      <c r="A11" s="31" t="s">
        <v>73</v>
      </c>
      <c r="B11" s="73" t="s">
        <v>136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</row>
    <row r="12" spans="1:13" x14ac:dyDescent="0.3">
      <c r="A12" s="31" t="s">
        <v>74</v>
      </c>
      <c r="B12" s="76" t="s">
        <v>137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3" x14ac:dyDescent="0.3">
      <c r="A13" s="31" t="s">
        <v>75</v>
      </c>
      <c r="B13" s="73" t="s">
        <v>208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</row>
    <row r="14" spans="1:13" x14ac:dyDescent="0.3">
      <c r="A14" s="31" t="s">
        <v>76</v>
      </c>
      <c r="B14" s="76" t="s">
        <v>117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</row>
    <row r="15" spans="1:13" x14ac:dyDescent="0.3">
      <c r="A15" s="31" t="s">
        <v>77</v>
      </c>
      <c r="B15" s="76" t="s">
        <v>97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</row>
    <row r="16" spans="1:13" x14ac:dyDescent="0.3">
      <c r="A16" s="31" t="s">
        <v>78</v>
      </c>
      <c r="B16" s="73">
        <v>100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1" t="s">
        <v>79</v>
      </c>
      <c r="B17" s="73" t="s">
        <v>98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</row>
    <row r="18" spans="1:13" x14ac:dyDescent="0.3">
      <c r="A18" s="31" t="s">
        <v>80</v>
      </c>
      <c r="B18" s="73" t="s">
        <v>169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</row>
    <row r="19" spans="1:13" ht="51.75" customHeight="1" x14ac:dyDescent="0.3">
      <c r="A19" s="31" t="s">
        <v>81</v>
      </c>
      <c r="B19" s="5" t="s">
        <v>34</v>
      </c>
      <c r="C19" s="32" t="s">
        <v>82</v>
      </c>
      <c r="D19" s="73" t="s">
        <v>138</v>
      </c>
      <c r="E19" s="73"/>
      <c r="F19" s="73"/>
      <c r="G19" s="73"/>
      <c r="H19" s="73"/>
      <c r="I19" s="73"/>
      <c r="J19" s="73"/>
      <c r="K19" s="73"/>
      <c r="L19" s="73"/>
      <c r="M19" s="73"/>
    </row>
    <row r="20" spans="1:13" x14ac:dyDescent="0.3">
      <c r="A20" s="8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  <row r="21" spans="1:13" x14ac:dyDescent="0.3">
      <c r="A21" s="68" t="s">
        <v>83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</row>
    <row r="22" spans="1:13" x14ac:dyDescent="0.3">
      <c r="A22" s="75" t="s">
        <v>84</v>
      </c>
      <c r="B22" s="75" t="s">
        <v>85</v>
      </c>
      <c r="C22" s="75" t="s">
        <v>86</v>
      </c>
      <c r="D22" s="68" t="s">
        <v>87</v>
      </c>
      <c r="E22" s="68"/>
      <c r="F22" s="68"/>
      <c r="G22" s="68"/>
      <c r="H22" s="68"/>
      <c r="I22" s="68"/>
      <c r="J22" s="68"/>
      <c r="K22" s="42"/>
      <c r="L22" s="75" t="s">
        <v>88</v>
      </c>
      <c r="M22" s="75" t="s">
        <v>89</v>
      </c>
    </row>
    <row r="23" spans="1:13" ht="28.8" x14ac:dyDescent="0.3">
      <c r="A23" s="75"/>
      <c r="B23" s="75"/>
      <c r="C23" s="75"/>
      <c r="D23" s="33" t="s">
        <v>218</v>
      </c>
      <c r="E23" s="33" t="s">
        <v>219</v>
      </c>
      <c r="F23" s="28" t="s">
        <v>90</v>
      </c>
      <c r="G23" s="43" t="s">
        <v>232</v>
      </c>
      <c r="H23" s="28" t="s">
        <v>91</v>
      </c>
      <c r="I23" s="43" t="s">
        <v>231</v>
      </c>
      <c r="J23" s="28" t="s">
        <v>92</v>
      </c>
      <c r="K23" s="43" t="s">
        <v>227</v>
      </c>
      <c r="L23" s="75"/>
      <c r="M23" s="75"/>
    </row>
    <row r="24" spans="1:13" ht="28.8" x14ac:dyDescent="0.3">
      <c r="A24" s="6" t="s">
        <v>161</v>
      </c>
      <c r="B24" s="6" t="s">
        <v>117</v>
      </c>
      <c r="C24" s="6" t="s">
        <v>104</v>
      </c>
      <c r="D24" s="7">
        <f>'COMPONENTE 5 ACTIVIDAD 1'!D24</f>
        <v>20</v>
      </c>
      <c r="E24" s="7">
        <v>40</v>
      </c>
      <c r="F24" s="7">
        <f>'COMPONENTE 5 ACTIVIDAD 1'!F24</f>
        <v>20</v>
      </c>
      <c r="G24" s="7">
        <v>31</v>
      </c>
      <c r="H24" s="7">
        <f>'COMPONENTE 5 ACTIVIDAD 1'!H24</f>
        <v>20</v>
      </c>
      <c r="I24" s="7">
        <v>42</v>
      </c>
      <c r="J24" s="7">
        <f>'COMPONENTE 5 ACTIVIDAD 1'!J24</f>
        <v>20</v>
      </c>
      <c r="K24" s="7"/>
      <c r="L24" s="7">
        <v>80</v>
      </c>
      <c r="M24" s="6"/>
    </row>
    <row r="25" spans="1:13" ht="28.8" x14ac:dyDescent="0.3">
      <c r="A25" s="6" t="s">
        <v>159</v>
      </c>
      <c r="B25" s="6" t="s">
        <v>117</v>
      </c>
      <c r="C25" s="6" t="s">
        <v>200</v>
      </c>
      <c r="D25" s="7">
        <f>'COMPONENTE 5 ACTIVIDAD 1'!D25</f>
        <v>20</v>
      </c>
      <c r="E25" s="7">
        <v>20</v>
      </c>
      <c r="F25" s="7">
        <f>'COMPONENTE 5 ACTIVIDAD 1'!F25</f>
        <v>20</v>
      </c>
      <c r="G25" s="7">
        <v>20</v>
      </c>
      <c r="H25" s="7">
        <f>'COMPONENTE 5 ACTIVIDAD 1'!H25</f>
        <v>20</v>
      </c>
      <c r="I25" s="7">
        <v>20</v>
      </c>
      <c r="J25" s="7">
        <f>'COMPONENTE 5 ACTIVIDAD 1'!J25</f>
        <v>20</v>
      </c>
      <c r="K25" s="7"/>
      <c r="L25" s="7">
        <v>80</v>
      </c>
      <c r="M25" s="6"/>
    </row>
    <row r="26" spans="1:13" x14ac:dyDescent="0.3">
      <c r="A26" s="28" t="s">
        <v>93</v>
      </c>
      <c r="B26" s="77" t="s">
        <v>94</v>
      </c>
      <c r="C26" s="77"/>
      <c r="D26" s="8">
        <f>D24/D25</f>
        <v>1</v>
      </c>
      <c r="E26" s="8">
        <f>E24/E25</f>
        <v>2</v>
      </c>
      <c r="F26" s="8">
        <f t="shared" ref="F26:L26" si="0">F24/F25</f>
        <v>1</v>
      </c>
      <c r="G26" s="8">
        <f t="shared" si="0"/>
        <v>1.55</v>
      </c>
      <c r="H26" s="8">
        <f t="shared" si="0"/>
        <v>1</v>
      </c>
      <c r="I26" s="8">
        <f t="shared" si="0"/>
        <v>2.1</v>
      </c>
      <c r="J26" s="8">
        <f t="shared" si="0"/>
        <v>1</v>
      </c>
      <c r="K26" s="8" t="e">
        <f t="shared" si="0"/>
        <v>#DIV/0!</v>
      </c>
      <c r="L26" s="8">
        <f t="shared" si="0"/>
        <v>1</v>
      </c>
      <c r="M26" s="9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0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A8" sqref="A8:M8"/>
    </sheetView>
  </sheetViews>
  <sheetFormatPr baseColWidth="10" defaultRowHeight="14.4" x14ac:dyDescent="0.3"/>
  <cols>
    <col min="1" max="1" width="25" bestFit="1" customWidth="1"/>
    <col min="2" max="2" width="14.88671875" customWidth="1"/>
    <col min="3" max="3" width="32.44140625" customWidth="1"/>
    <col min="4" max="4" width="18.33203125" customWidth="1"/>
    <col min="5" max="5" width="15.6640625" customWidth="1"/>
    <col min="9" max="9" width="14" customWidth="1"/>
    <col min="11" max="11" width="12.88671875" customWidth="1"/>
  </cols>
  <sheetData>
    <row r="1" spans="1:13" x14ac:dyDescent="0.3">
      <c r="A1" s="67" t="s">
        <v>70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x14ac:dyDescent="0.3">
      <c r="A2" s="28" t="s">
        <v>11</v>
      </c>
      <c r="B2" s="68" t="s">
        <v>12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28" t="s">
        <v>13</v>
      </c>
    </row>
    <row r="3" spans="1:13" x14ac:dyDescent="0.3">
      <c r="A3" s="50" t="s">
        <v>240</v>
      </c>
      <c r="B3" s="69" t="s">
        <v>241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4">
        <v>2025</v>
      </c>
    </row>
    <row r="4" spans="1:13" x14ac:dyDescent="0.3">
      <c r="A4" s="29" t="s">
        <v>14</v>
      </c>
      <c r="B4" s="64" t="s">
        <v>16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 x14ac:dyDescent="0.3">
      <c r="A5" s="3" t="s">
        <v>216</v>
      </c>
      <c r="B5" s="70" t="s">
        <v>239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2"/>
    </row>
    <row r="6" spans="1:13" x14ac:dyDescent="0.3">
      <c r="A6" s="30" t="s">
        <v>15</v>
      </c>
      <c r="B6" s="64" t="s">
        <v>17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3" x14ac:dyDescent="0.3">
      <c r="A7" s="50" t="s">
        <v>174</v>
      </c>
      <c r="B7" s="70" t="s">
        <v>95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</row>
    <row r="8" spans="1:13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</row>
    <row r="9" spans="1:13" x14ac:dyDescent="0.3">
      <c r="A9" s="75" t="s">
        <v>71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 x14ac:dyDescent="0.3">
      <c r="A10" s="31" t="s">
        <v>72</v>
      </c>
      <c r="B10" s="76" t="s">
        <v>96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13" x14ac:dyDescent="0.3">
      <c r="A11" s="31" t="s">
        <v>73</v>
      </c>
      <c r="B11" s="73" t="s">
        <v>136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</row>
    <row r="12" spans="1:13" x14ac:dyDescent="0.3">
      <c r="A12" s="31" t="s">
        <v>74</v>
      </c>
      <c r="B12" s="76" t="s">
        <v>137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3" x14ac:dyDescent="0.3">
      <c r="A13" s="31" t="s">
        <v>75</v>
      </c>
      <c r="B13" s="73" t="s">
        <v>208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</row>
    <row r="14" spans="1:13" x14ac:dyDescent="0.3">
      <c r="A14" s="31" t="s">
        <v>76</v>
      </c>
      <c r="B14" s="76" t="s">
        <v>117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</row>
    <row r="15" spans="1:13" x14ac:dyDescent="0.3">
      <c r="A15" s="31" t="s">
        <v>77</v>
      </c>
      <c r="B15" s="76" t="s">
        <v>97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</row>
    <row r="16" spans="1:13" x14ac:dyDescent="0.3">
      <c r="A16" s="31" t="s">
        <v>78</v>
      </c>
      <c r="B16" s="73">
        <v>100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1" t="s">
        <v>79</v>
      </c>
      <c r="B17" s="73" t="s">
        <v>98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</row>
    <row r="18" spans="1:13" x14ac:dyDescent="0.3">
      <c r="A18" s="31" t="s">
        <v>80</v>
      </c>
      <c r="B18" s="73" t="s">
        <v>169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</row>
    <row r="19" spans="1:13" ht="51.75" customHeight="1" x14ac:dyDescent="0.3">
      <c r="A19" s="31" t="s">
        <v>81</v>
      </c>
      <c r="B19" s="5" t="s">
        <v>139</v>
      </c>
      <c r="C19" s="32" t="s">
        <v>82</v>
      </c>
      <c r="D19" s="73" t="s">
        <v>140</v>
      </c>
      <c r="E19" s="73"/>
      <c r="F19" s="73"/>
      <c r="G19" s="73"/>
      <c r="H19" s="73"/>
      <c r="I19" s="73"/>
      <c r="J19" s="73"/>
      <c r="K19" s="73"/>
      <c r="L19" s="73"/>
      <c r="M19" s="73"/>
    </row>
    <row r="20" spans="1:13" x14ac:dyDescent="0.3">
      <c r="A20" s="8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  <row r="21" spans="1:13" x14ac:dyDescent="0.3">
      <c r="A21" s="68" t="s">
        <v>83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</row>
    <row r="22" spans="1:13" x14ac:dyDescent="0.3">
      <c r="A22" s="75" t="s">
        <v>84</v>
      </c>
      <c r="B22" s="75" t="s">
        <v>85</v>
      </c>
      <c r="C22" s="75" t="s">
        <v>86</v>
      </c>
      <c r="D22" s="68" t="s">
        <v>87</v>
      </c>
      <c r="E22" s="68"/>
      <c r="F22" s="68"/>
      <c r="G22" s="68"/>
      <c r="H22" s="68"/>
      <c r="I22" s="68"/>
      <c r="J22" s="68"/>
      <c r="K22" s="47"/>
      <c r="L22" s="75" t="s">
        <v>88</v>
      </c>
      <c r="M22" s="75" t="s">
        <v>89</v>
      </c>
    </row>
    <row r="23" spans="1:13" ht="43.2" x14ac:dyDescent="0.3">
      <c r="A23" s="75"/>
      <c r="B23" s="75"/>
      <c r="C23" s="75"/>
      <c r="D23" s="33" t="s">
        <v>218</v>
      </c>
      <c r="E23" s="33" t="s">
        <v>219</v>
      </c>
      <c r="F23" s="28" t="s">
        <v>90</v>
      </c>
      <c r="G23" s="48" t="s">
        <v>234</v>
      </c>
      <c r="H23" s="28" t="s">
        <v>91</v>
      </c>
      <c r="I23" s="48" t="s">
        <v>236</v>
      </c>
      <c r="J23" s="28" t="s">
        <v>92</v>
      </c>
      <c r="K23" s="48" t="s">
        <v>235</v>
      </c>
      <c r="L23" s="75"/>
      <c r="M23" s="75"/>
    </row>
    <row r="24" spans="1:13" ht="28.8" x14ac:dyDescent="0.3">
      <c r="A24" s="6" t="s">
        <v>161</v>
      </c>
      <c r="B24" s="6" t="s">
        <v>117</v>
      </c>
      <c r="C24" s="6" t="s">
        <v>104</v>
      </c>
      <c r="D24" s="7">
        <v>20</v>
      </c>
      <c r="E24" s="7">
        <v>40</v>
      </c>
      <c r="F24" s="7">
        <v>20</v>
      </c>
      <c r="G24" s="7">
        <v>31</v>
      </c>
      <c r="H24" s="7">
        <v>20</v>
      </c>
      <c r="I24" s="7">
        <v>42</v>
      </c>
      <c r="J24" s="7">
        <v>20</v>
      </c>
      <c r="K24" s="7"/>
      <c r="L24" s="7">
        <v>80</v>
      </c>
      <c r="M24" s="6"/>
    </row>
    <row r="25" spans="1:13" ht="28.8" x14ac:dyDescent="0.3">
      <c r="A25" s="6" t="s">
        <v>162</v>
      </c>
      <c r="B25" s="6" t="s">
        <v>117</v>
      </c>
      <c r="C25" s="6" t="s">
        <v>200</v>
      </c>
      <c r="D25" s="7">
        <v>20</v>
      </c>
      <c r="E25" s="7">
        <v>20</v>
      </c>
      <c r="F25" s="7">
        <v>20</v>
      </c>
      <c r="G25" s="7">
        <v>20</v>
      </c>
      <c r="H25" s="7">
        <v>20</v>
      </c>
      <c r="I25" s="7">
        <v>20</v>
      </c>
      <c r="J25" s="7">
        <v>20</v>
      </c>
      <c r="K25" s="7"/>
      <c r="L25" s="7">
        <v>80</v>
      </c>
      <c r="M25" s="6"/>
    </row>
    <row r="26" spans="1:13" x14ac:dyDescent="0.3">
      <c r="A26" s="28" t="s">
        <v>93</v>
      </c>
      <c r="B26" s="77" t="s">
        <v>94</v>
      </c>
      <c r="C26" s="77"/>
      <c r="D26" s="8">
        <f>D24/D25</f>
        <v>1</v>
      </c>
      <c r="E26" s="8">
        <f>E24/E25</f>
        <v>2</v>
      </c>
      <c r="F26" s="8">
        <f t="shared" ref="F26:L26" si="0">F24/F25</f>
        <v>1</v>
      </c>
      <c r="G26" s="8">
        <f t="shared" si="0"/>
        <v>1.55</v>
      </c>
      <c r="H26" s="8">
        <f t="shared" si="0"/>
        <v>1</v>
      </c>
      <c r="I26" s="8">
        <f t="shared" si="0"/>
        <v>2.1</v>
      </c>
      <c r="J26" s="8">
        <f t="shared" si="0"/>
        <v>1</v>
      </c>
      <c r="K26" s="8" t="e">
        <f t="shared" si="0"/>
        <v>#DIV/0!</v>
      </c>
      <c r="L26" s="8">
        <f t="shared" si="0"/>
        <v>1</v>
      </c>
      <c r="M26" s="9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0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B14" sqref="B14:M14"/>
    </sheetView>
  </sheetViews>
  <sheetFormatPr baseColWidth="10" defaultRowHeight="14.4" x14ac:dyDescent="0.3"/>
  <cols>
    <col min="1" max="1" width="25" bestFit="1" customWidth="1"/>
    <col min="2" max="2" width="14.88671875" customWidth="1"/>
    <col min="3" max="3" width="32.44140625" customWidth="1"/>
    <col min="4" max="4" width="17.6640625" customWidth="1"/>
    <col min="5" max="5" width="14.6640625" customWidth="1"/>
    <col min="9" max="9" width="12.109375" bestFit="1" customWidth="1"/>
    <col min="11" max="11" width="13.5546875" customWidth="1"/>
  </cols>
  <sheetData>
    <row r="1" spans="1:13" x14ac:dyDescent="0.3">
      <c r="A1" s="67" t="s">
        <v>70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x14ac:dyDescent="0.3">
      <c r="A2" s="28" t="s">
        <v>11</v>
      </c>
      <c r="B2" s="68" t="s">
        <v>12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28" t="s">
        <v>13</v>
      </c>
    </row>
    <row r="3" spans="1:13" x14ac:dyDescent="0.3">
      <c r="A3" s="50" t="s">
        <v>240</v>
      </c>
      <c r="B3" s="69" t="s">
        <v>241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4">
        <v>2025</v>
      </c>
    </row>
    <row r="4" spans="1:13" x14ac:dyDescent="0.3">
      <c r="A4" s="29" t="s">
        <v>14</v>
      </c>
      <c r="B4" s="64" t="s">
        <v>16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 x14ac:dyDescent="0.3">
      <c r="A5" s="3" t="s">
        <v>216</v>
      </c>
      <c r="B5" s="70" t="s">
        <v>239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2"/>
    </row>
    <row r="6" spans="1:13" x14ac:dyDescent="0.3">
      <c r="A6" s="30" t="s">
        <v>15</v>
      </c>
      <c r="B6" s="64" t="s">
        <v>17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3" x14ac:dyDescent="0.3">
      <c r="A7" s="50" t="s">
        <v>174</v>
      </c>
      <c r="B7" s="70" t="s">
        <v>95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</row>
    <row r="8" spans="1:13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</row>
    <row r="9" spans="1:13" x14ac:dyDescent="0.3">
      <c r="A9" s="75" t="s">
        <v>71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 x14ac:dyDescent="0.3">
      <c r="A10" s="31" t="s">
        <v>72</v>
      </c>
      <c r="B10" s="76" t="s">
        <v>96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13" x14ac:dyDescent="0.3">
      <c r="A11" s="31" t="s">
        <v>73</v>
      </c>
      <c r="B11" s="73" t="s">
        <v>152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</row>
    <row r="12" spans="1:13" x14ac:dyDescent="0.3">
      <c r="A12" s="31" t="s">
        <v>74</v>
      </c>
      <c r="B12" s="76" t="s">
        <v>142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3" x14ac:dyDescent="0.3">
      <c r="A13" s="31" t="s">
        <v>75</v>
      </c>
      <c r="B13" s="73" t="s">
        <v>209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</row>
    <row r="14" spans="1:13" x14ac:dyDescent="0.3">
      <c r="A14" s="31" t="s">
        <v>76</v>
      </c>
      <c r="B14" s="76" t="s">
        <v>143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</row>
    <row r="15" spans="1:13" x14ac:dyDescent="0.3">
      <c r="A15" s="31" t="s">
        <v>77</v>
      </c>
      <c r="B15" s="76" t="s">
        <v>97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</row>
    <row r="16" spans="1:13" x14ac:dyDescent="0.3">
      <c r="A16" s="31" t="s">
        <v>78</v>
      </c>
      <c r="B16" s="73">
        <v>100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1" t="s">
        <v>79</v>
      </c>
      <c r="B17" s="73" t="s">
        <v>98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</row>
    <row r="18" spans="1:13" x14ac:dyDescent="0.3">
      <c r="A18" s="31" t="s">
        <v>80</v>
      </c>
      <c r="B18" s="73" t="s">
        <v>169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</row>
    <row r="19" spans="1:13" ht="51.75" customHeight="1" x14ac:dyDescent="0.3">
      <c r="A19" s="31" t="s">
        <v>81</v>
      </c>
      <c r="B19" s="5" t="s">
        <v>37</v>
      </c>
      <c r="C19" s="32" t="s">
        <v>82</v>
      </c>
      <c r="D19" s="73" t="s">
        <v>141</v>
      </c>
      <c r="E19" s="73"/>
      <c r="F19" s="73"/>
      <c r="G19" s="73"/>
      <c r="H19" s="73"/>
      <c r="I19" s="73"/>
      <c r="J19" s="73"/>
      <c r="K19" s="73"/>
      <c r="L19" s="73"/>
      <c r="M19" s="73"/>
    </row>
    <row r="20" spans="1:13" x14ac:dyDescent="0.3">
      <c r="A20" s="8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  <row r="21" spans="1:13" x14ac:dyDescent="0.3">
      <c r="A21" s="68" t="s">
        <v>83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</row>
    <row r="22" spans="1:13" x14ac:dyDescent="0.3">
      <c r="A22" s="75" t="s">
        <v>84</v>
      </c>
      <c r="B22" s="75" t="s">
        <v>85</v>
      </c>
      <c r="C22" s="75" t="s">
        <v>86</v>
      </c>
      <c r="D22" s="68" t="s">
        <v>87</v>
      </c>
      <c r="E22" s="68"/>
      <c r="F22" s="68"/>
      <c r="G22" s="68"/>
      <c r="H22" s="68"/>
      <c r="I22" s="68"/>
      <c r="J22" s="68"/>
      <c r="K22" s="47"/>
      <c r="L22" s="75" t="s">
        <v>88</v>
      </c>
      <c r="M22" s="75" t="s">
        <v>89</v>
      </c>
    </row>
    <row r="23" spans="1:13" ht="43.2" x14ac:dyDescent="0.3">
      <c r="A23" s="75"/>
      <c r="B23" s="75"/>
      <c r="C23" s="75"/>
      <c r="D23" s="33" t="s">
        <v>218</v>
      </c>
      <c r="E23" s="33" t="s">
        <v>219</v>
      </c>
      <c r="F23" s="28" t="s">
        <v>90</v>
      </c>
      <c r="G23" s="48" t="s">
        <v>232</v>
      </c>
      <c r="H23" s="28" t="s">
        <v>91</v>
      </c>
      <c r="I23" s="48" t="s">
        <v>229</v>
      </c>
      <c r="J23" s="28" t="s">
        <v>92</v>
      </c>
      <c r="K23" s="48" t="s">
        <v>227</v>
      </c>
      <c r="L23" s="75"/>
      <c r="M23" s="75"/>
    </row>
    <row r="24" spans="1:13" ht="28.8" x14ac:dyDescent="0.3">
      <c r="A24" s="6" t="s">
        <v>163</v>
      </c>
      <c r="B24" s="6" t="s">
        <v>143</v>
      </c>
      <c r="C24" s="6" t="s">
        <v>104</v>
      </c>
      <c r="D24" s="7">
        <f>'COMPONENTE 6 ACTIVIDAD 1'!D24+'COMPONENTE 6 ACTIVIDAD 2'!D24</f>
        <v>6</v>
      </c>
      <c r="E24" s="7">
        <v>12</v>
      </c>
      <c r="F24" s="7">
        <f>'COMPONENTE 6 ACTIVIDAD 1'!F24+'COMPONENTE 6 ACTIVIDAD 2'!F24</f>
        <v>8</v>
      </c>
      <c r="G24" s="7">
        <v>21</v>
      </c>
      <c r="H24" s="7">
        <f>'COMPONENTE 6 ACTIVIDAD 1'!H24+'COMPONENTE 6 ACTIVIDAD 2'!H24</f>
        <v>8</v>
      </c>
      <c r="I24" s="7">
        <v>13</v>
      </c>
      <c r="J24" s="7">
        <f>'COMPONENTE 6 ACTIVIDAD 1'!J24+'COMPONENTE 6 ACTIVIDAD 2'!J24</f>
        <v>8</v>
      </c>
      <c r="K24" s="7"/>
      <c r="L24" s="7">
        <v>30</v>
      </c>
      <c r="M24" s="6"/>
    </row>
    <row r="25" spans="1:13" ht="28.8" x14ac:dyDescent="0.3">
      <c r="A25" s="6" t="s">
        <v>166</v>
      </c>
      <c r="B25" s="6" t="s">
        <v>143</v>
      </c>
      <c r="C25" s="6" t="s">
        <v>104</v>
      </c>
      <c r="D25" s="7">
        <f>'COMPONENTE 6 ACTIVIDAD 1'!D25+'COMPONENTE 6 ACTIVIDAD 2'!D25</f>
        <v>6</v>
      </c>
      <c r="E25" s="7">
        <v>6</v>
      </c>
      <c r="F25" s="7">
        <f>'COMPONENTE 6 ACTIVIDAD 1'!F25+'COMPONENTE 6 ACTIVIDAD 2'!F25</f>
        <v>8</v>
      </c>
      <c r="G25" s="7">
        <v>8</v>
      </c>
      <c r="H25" s="7">
        <f>'COMPONENTE 6 ACTIVIDAD 1'!H25+'COMPONENTE 6 ACTIVIDAD 2'!H25</f>
        <v>8</v>
      </c>
      <c r="I25" s="7">
        <v>8</v>
      </c>
      <c r="J25" s="7">
        <f>'COMPONENTE 6 ACTIVIDAD 1'!J25+'COMPONENTE 6 ACTIVIDAD 2'!J25</f>
        <v>8</v>
      </c>
      <c r="K25" s="7"/>
      <c r="L25" s="7">
        <v>30</v>
      </c>
      <c r="M25" s="6"/>
    </row>
    <row r="26" spans="1:13" x14ac:dyDescent="0.3">
      <c r="A26" s="28" t="s">
        <v>93</v>
      </c>
      <c r="B26" s="77" t="s">
        <v>94</v>
      </c>
      <c r="C26" s="77"/>
      <c r="D26" s="8">
        <f>D24/D25</f>
        <v>1</v>
      </c>
      <c r="E26" s="8">
        <f t="shared" ref="E26:L26" si="0">E24/E25</f>
        <v>2</v>
      </c>
      <c r="F26" s="8">
        <f t="shared" si="0"/>
        <v>1</v>
      </c>
      <c r="G26" s="8">
        <f t="shared" si="0"/>
        <v>2.625</v>
      </c>
      <c r="H26" s="8">
        <f t="shared" si="0"/>
        <v>1</v>
      </c>
      <c r="I26" s="8">
        <f t="shared" si="0"/>
        <v>1.625</v>
      </c>
      <c r="J26" s="8">
        <f t="shared" si="0"/>
        <v>1</v>
      </c>
      <c r="K26" s="8" t="e">
        <f t="shared" si="0"/>
        <v>#DIV/0!</v>
      </c>
      <c r="L26" s="8">
        <f t="shared" si="0"/>
        <v>1</v>
      </c>
      <c r="M26" s="9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1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B10" sqref="B10:M10"/>
    </sheetView>
  </sheetViews>
  <sheetFormatPr baseColWidth="10" defaultRowHeight="14.4" x14ac:dyDescent="0.3"/>
  <cols>
    <col min="1" max="1" width="25" bestFit="1" customWidth="1"/>
    <col min="2" max="2" width="14.88671875" customWidth="1"/>
    <col min="3" max="3" width="32.44140625" customWidth="1"/>
    <col min="4" max="4" width="15.44140625" customWidth="1"/>
    <col min="5" max="5" width="14" customWidth="1"/>
    <col min="9" max="9" width="13.6640625" customWidth="1"/>
    <col min="11" max="11" width="14.109375" customWidth="1"/>
  </cols>
  <sheetData>
    <row r="1" spans="1:13" x14ac:dyDescent="0.3">
      <c r="A1" s="67" t="s">
        <v>70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x14ac:dyDescent="0.3">
      <c r="A2" s="28" t="s">
        <v>11</v>
      </c>
      <c r="B2" s="68" t="s">
        <v>12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28" t="s">
        <v>13</v>
      </c>
    </row>
    <row r="3" spans="1:13" x14ac:dyDescent="0.3">
      <c r="A3" s="50" t="s">
        <v>240</v>
      </c>
      <c r="B3" s="69" t="s">
        <v>241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4">
        <v>2025</v>
      </c>
    </row>
    <row r="4" spans="1:13" x14ac:dyDescent="0.3">
      <c r="A4" s="29" t="s">
        <v>14</v>
      </c>
      <c r="B4" s="64" t="s">
        <v>16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 x14ac:dyDescent="0.3">
      <c r="A5" s="3" t="s">
        <v>216</v>
      </c>
      <c r="B5" s="70" t="s">
        <v>239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2"/>
    </row>
    <row r="6" spans="1:13" x14ac:dyDescent="0.3">
      <c r="A6" s="30" t="s">
        <v>15</v>
      </c>
      <c r="B6" s="64" t="s">
        <v>17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3" x14ac:dyDescent="0.3">
      <c r="A7" s="50" t="s">
        <v>174</v>
      </c>
      <c r="B7" s="70" t="s">
        <v>95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</row>
    <row r="8" spans="1:13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</row>
    <row r="9" spans="1:13" x14ac:dyDescent="0.3">
      <c r="A9" s="75" t="s">
        <v>71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 x14ac:dyDescent="0.3">
      <c r="A10" s="31" t="s">
        <v>72</v>
      </c>
      <c r="B10" s="76" t="s">
        <v>96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13" x14ac:dyDescent="0.3">
      <c r="A11" s="31" t="s">
        <v>73</v>
      </c>
      <c r="B11" s="73" t="s">
        <v>144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</row>
    <row r="12" spans="1:13" x14ac:dyDescent="0.3">
      <c r="A12" s="31" t="s">
        <v>74</v>
      </c>
      <c r="B12" s="76" t="s">
        <v>147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3" x14ac:dyDescent="0.3">
      <c r="A13" s="31" t="s">
        <v>75</v>
      </c>
      <c r="B13" s="73" t="s">
        <v>209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</row>
    <row r="14" spans="1:13" x14ac:dyDescent="0.3">
      <c r="A14" s="31" t="s">
        <v>76</v>
      </c>
      <c r="B14" s="76" t="s">
        <v>143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</row>
    <row r="15" spans="1:13" x14ac:dyDescent="0.3">
      <c r="A15" s="31" t="s">
        <v>77</v>
      </c>
      <c r="B15" s="76" t="s">
        <v>97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</row>
    <row r="16" spans="1:13" x14ac:dyDescent="0.3">
      <c r="A16" s="31" t="s">
        <v>78</v>
      </c>
      <c r="B16" s="73">
        <v>100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1" t="s">
        <v>79</v>
      </c>
      <c r="B17" s="73" t="s">
        <v>98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</row>
    <row r="18" spans="1:13" x14ac:dyDescent="0.3">
      <c r="A18" s="31" t="s">
        <v>80</v>
      </c>
      <c r="B18" s="73" t="s">
        <v>170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</row>
    <row r="19" spans="1:13" ht="51.75" customHeight="1" x14ac:dyDescent="0.3">
      <c r="A19" s="31" t="s">
        <v>81</v>
      </c>
      <c r="B19" s="5" t="s">
        <v>145</v>
      </c>
      <c r="C19" s="32" t="s">
        <v>82</v>
      </c>
      <c r="D19" s="73" t="s">
        <v>146</v>
      </c>
      <c r="E19" s="73"/>
      <c r="F19" s="73"/>
      <c r="G19" s="73"/>
      <c r="H19" s="73"/>
      <c r="I19" s="73"/>
      <c r="J19" s="73"/>
      <c r="K19" s="73"/>
      <c r="L19" s="73"/>
      <c r="M19" s="73"/>
    </row>
    <row r="20" spans="1:13" x14ac:dyDescent="0.3">
      <c r="A20" s="8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  <row r="21" spans="1:13" x14ac:dyDescent="0.3">
      <c r="A21" s="68" t="s">
        <v>83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</row>
    <row r="22" spans="1:13" x14ac:dyDescent="0.3">
      <c r="A22" s="75" t="s">
        <v>84</v>
      </c>
      <c r="B22" s="75" t="s">
        <v>85</v>
      </c>
      <c r="C22" s="75" t="s">
        <v>86</v>
      </c>
      <c r="D22" s="68" t="s">
        <v>87</v>
      </c>
      <c r="E22" s="68"/>
      <c r="F22" s="68"/>
      <c r="G22" s="68"/>
      <c r="H22" s="68"/>
      <c r="I22" s="68"/>
      <c r="J22" s="68"/>
      <c r="K22" s="47"/>
      <c r="L22" s="75" t="s">
        <v>88</v>
      </c>
      <c r="M22" s="75" t="s">
        <v>89</v>
      </c>
    </row>
    <row r="23" spans="1:13" ht="43.2" x14ac:dyDescent="0.3">
      <c r="A23" s="75"/>
      <c r="B23" s="75"/>
      <c r="C23" s="75"/>
      <c r="D23" s="33" t="s">
        <v>218</v>
      </c>
      <c r="E23" s="33" t="s">
        <v>219</v>
      </c>
      <c r="F23" s="28" t="s">
        <v>90</v>
      </c>
      <c r="G23" s="48" t="s">
        <v>232</v>
      </c>
      <c r="H23" s="28" t="s">
        <v>91</v>
      </c>
      <c r="I23" s="48" t="s">
        <v>229</v>
      </c>
      <c r="J23" s="28" t="s">
        <v>92</v>
      </c>
      <c r="K23" s="48" t="s">
        <v>227</v>
      </c>
      <c r="L23" s="75"/>
      <c r="M23" s="75"/>
    </row>
    <row r="24" spans="1:13" ht="28.8" x14ac:dyDescent="0.3">
      <c r="A24" s="6" t="s">
        <v>164</v>
      </c>
      <c r="B24" s="6" t="s">
        <v>143</v>
      </c>
      <c r="C24" s="6" t="s">
        <v>104</v>
      </c>
      <c r="D24" s="7">
        <v>3</v>
      </c>
      <c r="E24" s="7">
        <v>3</v>
      </c>
      <c r="F24" s="7">
        <v>4</v>
      </c>
      <c r="G24" s="7">
        <v>21</v>
      </c>
      <c r="H24" s="7">
        <v>4</v>
      </c>
      <c r="I24" s="7">
        <v>11</v>
      </c>
      <c r="J24" s="7">
        <v>4</v>
      </c>
      <c r="K24" s="7"/>
      <c r="L24" s="7">
        <v>15</v>
      </c>
      <c r="M24" s="6"/>
    </row>
    <row r="25" spans="1:13" ht="28.8" x14ac:dyDescent="0.3">
      <c r="A25" s="6" t="s">
        <v>165</v>
      </c>
      <c r="B25" s="6" t="s">
        <v>143</v>
      </c>
      <c r="C25" s="6" t="s">
        <v>200</v>
      </c>
      <c r="D25" s="7">
        <v>3</v>
      </c>
      <c r="E25" s="7">
        <v>3</v>
      </c>
      <c r="F25" s="7">
        <v>4</v>
      </c>
      <c r="G25" s="7">
        <v>4</v>
      </c>
      <c r="H25" s="7">
        <v>4</v>
      </c>
      <c r="I25" s="7">
        <v>4</v>
      </c>
      <c r="J25" s="7">
        <v>4</v>
      </c>
      <c r="K25" s="7"/>
      <c r="L25" s="7">
        <v>15</v>
      </c>
      <c r="M25" s="6"/>
    </row>
    <row r="26" spans="1:13" x14ac:dyDescent="0.3">
      <c r="A26" s="28" t="s">
        <v>93</v>
      </c>
      <c r="B26" s="77" t="s">
        <v>94</v>
      </c>
      <c r="C26" s="77"/>
      <c r="D26" s="8">
        <f>D24/D25</f>
        <v>1</v>
      </c>
      <c r="E26" s="8">
        <f>E24/E25</f>
        <v>1</v>
      </c>
      <c r="F26" s="8">
        <f t="shared" ref="F26:L26" si="0">F24/F25</f>
        <v>1</v>
      </c>
      <c r="G26" s="8">
        <f t="shared" si="0"/>
        <v>5.25</v>
      </c>
      <c r="H26" s="8">
        <f t="shared" si="0"/>
        <v>1</v>
      </c>
      <c r="I26" s="8">
        <f t="shared" si="0"/>
        <v>2.75</v>
      </c>
      <c r="J26" s="8">
        <f t="shared" si="0"/>
        <v>1</v>
      </c>
      <c r="K26" s="8" t="e">
        <f t="shared" si="0"/>
        <v>#DIV/0!</v>
      </c>
      <c r="L26" s="8">
        <f t="shared" si="0"/>
        <v>1</v>
      </c>
      <c r="M26" s="9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1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B6" sqref="B6:M6"/>
    </sheetView>
  </sheetViews>
  <sheetFormatPr baseColWidth="10" defaultRowHeight="14.4" x14ac:dyDescent="0.3"/>
  <cols>
    <col min="1" max="1" width="25" bestFit="1" customWidth="1"/>
    <col min="2" max="2" width="14.88671875" customWidth="1"/>
    <col min="3" max="3" width="32.44140625" customWidth="1"/>
    <col min="4" max="4" width="15.33203125" customWidth="1"/>
    <col min="5" max="5" width="16" customWidth="1"/>
    <col min="7" max="7" width="13.88671875" customWidth="1"/>
    <col min="9" max="9" width="14" customWidth="1"/>
    <col min="11" max="11" width="14.109375" customWidth="1"/>
  </cols>
  <sheetData>
    <row r="1" spans="1:13" x14ac:dyDescent="0.3">
      <c r="A1" s="67" t="s">
        <v>70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x14ac:dyDescent="0.3">
      <c r="A2" s="28" t="s">
        <v>11</v>
      </c>
      <c r="B2" s="68" t="s">
        <v>12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28" t="s">
        <v>13</v>
      </c>
    </row>
    <row r="3" spans="1:13" x14ac:dyDescent="0.3">
      <c r="A3" s="51" t="s">
        <v>240</v>
      </c>
      <c r="B3" s="69" t="s">
        <v>241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4">
        <v>2025</v>
      </c>
    </row>
    <row r="4" spans="1:13" x14ac:dyDescent="0.3">
      <c r="A4" s="29" t="s">
        <v>14</v>
      </c>
      <c r="B4" s="64" t="s">
        <v>16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 x14ac:dyDescent="0.3">
      <c r="A5" s="3" t="s">
        <v>216</v>
      </c>
      <c r="B5" s="70" t="s">
        <v>239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2"/>
    </row>
    <row r="6" spans="1:13" x14ac:dyDescent="0.3">
      <c r="A6" s="30" t="s">
        <v>15</v>
      </c>
      <c r="B6" s="64" t="s">
        <v>17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3" ht="18" x14ac:dyDescent="0.3">
      <c r="A7" s="12" t="s">
        <v>174</v>
      </c>
      <c r="B7" s="70" t="s">
        <v>95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</row>
    <row r="8" spans="1:13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</row>
    <row r="9" spans="1:13" x14ac:dyDescent="0.3">
      <c r="A9" s="75" t="s">
        <v>71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 x14ac:dyDescent="0.3">
      <c r="A10" s="31" t="s">
        <v>72</v>
      </c>
      <c r="B10" s="76" t="s">
        <v>96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13" x14ac:dyDescent="0.3">
      <c r="A11" s="31" t="s">
        <v>73</v>
      </c>
      <c r="B11" s="73" t="s">
        <v>148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</row>
    <row r="12" spans="1:13" x14ac:dyDescent="0.3">
      <c r="A12" s="31" t="s">
        <v>74</v>
      </c>
      <c r="B12" s="76" t="s">
        <v>147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3" x14ac:dyDescent="0.3">
      <c r="A13" s="31" t="s">
        <v>75</v>
      </c>
      <c r="B13" s="73" t="s">
        <v>209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</row>
    <row r="14" spans="1:13" x14ac:dyDescent="0.3">
      <c r="A14" s="31" t="s">
        <v>76</v>
      </c>
      <c r="B14" s="76" t="s">
        <v>143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</row>
    <row r="15" spans="1:13" x14ac:dyDescent="0.3">
      <c r="A15" s="31" t="s">
        <v>77</v>
      </c>
      <c r="B15" s="76" t="s">
        <v>97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</row>
    <row r="16" spans="1:13" x14ac:dyDescent="0.3">
      <c r="A16" s="31" t="s">
        <v>78</v>
      </c>
      <c r="B16" s="73">
        <v>100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1" t="s">
        <v>79</v>
      </c>
      <c r="B17" s="73" t="s">
        <v>98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</row>
    <row r="18" spans="1:13" x14ac:dyDescent="0.3">
      <c r="A18" s="31" t="s">
        <v>80</v>
      </c>
      <c r="B18" s="73" t="s">
        <v>169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</row>
    <row r="19" spans="1:13" ht="51.75" customHeight="1" x14ac:dyDescent="0.3">
      <c r="A19" s="31" t="s">
        <v>81</v>
      </c>
      <c r="B19" s="5" t="s">
        <v>149</v>
      </c>
      <c r="C19" s="32" t="s">
        <v>82</v>
      </c>
      <c r="D19" s="73" t="s">
        <v>150</v>
      </c>
      <c r="E19" s="73"/>
      <c r="F19" s="73"/>
      <c r="G19" s="73"/>
      <c r="H19" s="73"/>
      <c r="I19" s="73"/>
      <c r="J19" s="73"/>
      <c r="K19" s="73"/>
      <c r="L19" s="73"/>
      <c r="M19" s="73"/>
    </row>
    <row r="20" spans="1:13" x14ac:dyDescent="0.3">
      <c r="A20" s="8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  <row r="21" spans="1:13" x14ac:dyDescent="0.3">
      <c r="A21" s="68" t="s">
        <v>83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</row>
    <row r="22" spans="1:13" x14ac:dyDescent="0.3">
      <c r="A22" s="75" t="s">
        <v>84</v>
      </c>
      <c r="B22" s="75" t="s">
        <v>85</v>
      </c>
      <c r="C22" s="75" t="s">
        <v>86</v>
      </c>
      <c r="D22" s="68" t="s">
        <v>87</v>
      </c>
      <c r="E22" s="68"/>
      <c r="F22" s="68"/>
      <c r="G22" s="68"/>
      <c r="H22" s="68"/>
      <c r="I22" s="68"/>
      <c r="J22" s="68"/>
      <c r="K22" s="47"/>
      <c r="L22" s="75" t="s">
        <v>88</v>
      </c>
      <c r="M22" s="75" t="s">
        <v>89</v>
      </c>
    </row>
    <row r="23" spans="1:13" ht="28.8" x14ac:dyDescent="0.3">
      <c r="A23" s="75"/>
      <c r="B23" s="75"/>
      <c r="C23" s="75"/>
      <c r="D23" s="33" t="s">
        <v>218</v>
      </c>
      <c r="E23" s="33" t="s">
        <v>219</v>
      </c>
      <c r="F23" s="28" t="s">
        <v>90</v>
      </c>
      <c r="G23" s="48" t="s">
        <v>232</v>
      </c>
      <c r="H23" s="28" t="s">
        <v>91</v>
      </c>
      <c r="I23" s="48" t="s">
        <v>229</v>
      </c>
      <c r="J23" s="28" t="s">
        <v>92</v>
      </c>
      <c r="K23" s="48" t="s">
        <v>230</v>
      </c>
      <c r="L23" s="75"/>
      <c r="M23" s="75"/>
    </row>
    <row r="24" spans="1:13" ht="28.8" x14ac:dyDescent="0.3">
      <c r="A24" s="6" t="s">
        <v>164</v>
      </c>
      <c r="B24" s="6" t="s">
        <v>143</v>
      </c>
      <c r="C24" s="6" t="s">
        <v>104</v>
      </c>
      <c r="D24" s="7">
        <v>3</v>
      </c>
      <c r="E24" s="7">
        <v>9</v>
      </c>
      <c r="F24" s="7">
        <v>4</v>
      </c>
      <c r="G24" s="7">
        <v>0</v>
      </c>
      <c r="H24" s="7">
        <v>4</v>
      </c>
      <c r="I24" s="7">
        <v>2</v>
      </c>
      <c r="J24" s="7">
        <v>4</v>
      </c>
      <c r="K24" s="7"/>
      <c r="L24" s="7">
        <v>15</v>
      </c>
      <c r="M24" s="6"/>
    </row>
    <row r="25" spans="1:13" ht="28.8" x14ac:dyDescent="0.3">
      <c r="A25" s="6" t="s">
        <v>166</v>
      </c>
      <c r="B25" s="6" t="s">
        <v>143</v>
      </c>
      <c r="C25" s="6" t="s">
        <v>200</v>
      </c>
      <c r="D25" s="7">
        <v>3</v>
      </c>
      <c r="E25" s="7">
        <v>3</v>
      </c>
      <c r="F25" s="7">
        <v>4</v>
      </c>
      <c r="G25" s="7">
        <v>4</v>
      </c>
      <c r="H25" s="7">
        <v>4</v>
      </c>
      <c r="I25" s="7">
        <v>4</v>
      </c>
      <c r="J25" s="7">
        <v>4</v>
      </c>
      <c r="K25" s="7"/>
      <c r="L25" s="7">
        <v>15</v>
      </c>
      <c r="M25" s="6"/>
    </row>
    <row r="26" spans="1:13" x14ac:dyDescent="0.3">
      <c r="A26" s="28" t="s">
        <v>93</v>
      </c>
      <c r="B26" s="77" t="s">
        <v>94</v>
      </c>
      <c r="C26" s="77"/>
      <c r="D26" s="8">
        <f>D24/D25</f>
        <v>1</v>
      </c>
      <c r="E26" s="8">
        <f>E24/E25</f>
        <v>3</v>
      </c>
      <c r="F26" s="8">
        <f t="shared" ref="F26:L26" si="0">F24/F25</f>
        <v>1</v>
      </c>
      <c r="G26" s="8">
        <f t="shared" si="0"/>
        <v>0</v>
      </c>
      <c r="H26" s="8">
        <f t="shared" si="0"/>
        <v>1</v>
      </c>
      <c r="I26" s="8">
        <f t="shared" si="0"/>
        <v>0.5</v>
      </c>
      <c r="J26" s="8">
        <f t="shared" si="0"/>
        <v>1</v>
      </c>
      <c r="K26" s="8" t="e">
        <f t="shared" si="0"/>
        <v>#DIV/0!</v>
      </c>
      <c r="L26" s="8">
        <f t="shared" si="0"/>
        <v>1</v>
      </c>
      <c r="M26" s="9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0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B6" sqref="B6:M6"/>
    </sheetView>
  </sheetViews>
  <sheetFormatPr baseColWidth="10" defaultRowHeight="14.4" x14ac:dyDescent="0.3"/>
  <cols>
    <col min="1" max="1" width="25" bestFit="1" customWidth="1"/>
    <col min="2" max="2" width="14.88671875" customWidth="1"/>
    <col min="3" max="3" width="32.44140625" customWidth="1"/>
    <col min="4" max="4" width="15.109375" customWidth="1"/>
    <col min="5" max="5" width="18.44140625" customWidth="1"/>
    <col min="7" max="7" width="13.5546875" customWidth="1"/>
    <col min="9" max="9" width="14.33203125" customWidth="1"/>
    <col min="11" max="11" width="14.5546875" customWidth="1"/>
  </cols>
  <sheetData>
    <row r="1" spans="1:13" x14ac:dyDescent="0.3">
      <c r="A1" s="67" t="s">
        <v>70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x14ac:dyDescent="0.3">
      <c r="A2" s="28" t="s">
        <v>11</v>
      </c>
      <c r="B2" s="68" t="s">
        <v>12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28" t="s">
        <v>13</v>
      </c>
    </row>
    <row r="3" spans="1:13" x14ac:dyDescent="0.3">
      <c r="A3" s="50" t="s">
        <v>240</v>
      </c>
      <c r="B3" s="69" t="s">
        <v>241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4">
        <v>2025</v>
      </c>
    </row>
    <row r="4" spans="1:13" x14ac:dyDescent="0.3">
      <c r="A4" s="29" t="s">
        <v>14</v>
      </c>
      <c r="B4" s="64" t="s">
        <v>16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 x14ac:dyDescent="0.3">
      <c r="A5" s="3" t="s">
        <v>216</v>
      </c>
      <c r="B5" s="70" t="s">
        <v>239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2"/>
    </row>
    <row r="6" spans="1:13" x14ac:dyDescent="0.3">
      <c r="A6" s="30" t="s">
        <v>15</v>
      </c>
      <c r="B6" s="64" t="s">
        <v>17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3" x14ac:dyDescent="0.3">
      <c r="A7" s="50" t="s">
        <v>174</v>
      </c>
      <c r="B7" s="70" t="s">
        <v>95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</row>
    <row r="8" spans="1:13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</row>
    <row r="9" spans="1:13" x14ac:dyDescent="0.3">
      <c r="A9" s="75" t="s">
        <v>71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 x14ac:dyDescent="0.3">
      <c r="A10" s="31" t="s">
        <v>72</v>
      </c>
      <c r="B10" s="76" t="s">
        <v>96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13" x14ac:dyDescent="0.3">
      <c r="A11" s="31" t="s">
        <v>73</v>
      </c>
      <c r="B11" s="73" t="s">
        <v>153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</row>
    <row r="12" spans="1:13" x14ac:dyDescent="0.3">
      <c r="A12" s="31" t="s">
        <v>74</v>
      </c>
      <c r="B12" s="76" t="s">
        <v>154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3" x14ac:dyDescent="0.3">
      <c r="A13" s="31" t="s">
        <v>75</v>
      </c>
      <c r="B13" s="73" t="s">
        <v>206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</row>
    <row r="14" spans="1:13" x14ac:dyDescent="0.3">
      <c r="A14" s="31" t="s">
        <v>76</v>
      </c>
      <c r="B14" s="76" t="s">
        <v>151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</row>
    <row r="15" spans="1:13" x14ac:dyDescent="0.3">
      <c r="A15" s="31" t="s">
        <v>77</v>
      </c>
      <c r="B15" s="76" t="s">
        <v>97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</row>
    <row r="16" spans="1:13" x14ac:dyDescent="0.3">
      <c r="A16" s="31" t="s">
        <v>78</v>
      </c>
      <c r="B16" s="73">
        <v>100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1" t="s">
        <v>79</v>
      </c>
      <c r="B17" s="73" t="s">
        <v>98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</row>
    <row r="18" spans="1:13" x14ac:dyDescent="0.3">
      <c r="A18" s="31" t="s">
        <v>80</v>
      </c>
      <c r="B18" s="73" t="s">
        <v>169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</row>
    <row r="19" spans="1:13" ht="51.75" customHeight="1" x14ac:dyDescent="0.3">
      <c r="A19" s="31" t="s">
        <v>81</v>
      </c>
      <c r="B19" s="5" t="s">
        <v>40</v>
      </c>
      <c r="C19" s="32" t="s">
        <v>82</v>
      </c>
      <c r="D19" s="73" t="s">
        <v>155</v>
      </c>
      <c r="E19" s="73"/>
      <c r="F19" s="73"/>
      <c r="G19" s="73"/>
      <c r="H19" s="73"/>
      <c r="I19" s="73"/>
      <c r="J19" s="73"/>
      <c r="K19" s="73"/>
      <c r="L19" s="73"/>
      <c r="M19" s="73"/>
    </row>
    <row r="20" spans="1:13" x14ac:dyDescent="0.3">
      <c r="A20" s="8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  <row r="21" spans="1:13" x14ac:dyDescent="0.3">
      <c r="A21" s="68" t="s">
        <v>83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</row>
    <row r="22" spans="1:13" x14ac:dyDescent="0.3">
      <c r="A22" s="75" t="s">
        <v>84</v>
      </c>
      <c r="B22" s="75" t="s">
        <v>85</v>
      </c>
      <c r="C22" s="75" t="s">
        <v>86</v>
      </c>
      <c r="D22" s="68" t="s">
        <v>87</v>
      </c>
      <c r="E22" s="68"/>
      <c r="F22" s="68"/>
      <c r="G22" s="68"/>
      <c r="H22" s="68"/>
      <c r="I22" s="68"/>
      <c r="J22" s="68"/>
      <c r="K22" s="47"/>
      <c r="L22" s="75" t="s">
        <v>88</v>
      </c>
      <c r="M22" s="75" t="s">
        <v>89</v>
      </c>
    </row>
    <row r="23" spans="1:13" ht="28.8" x14ac:dyDescent="0.3">
      <c r="A23" s="75"/>
      <c r="B23" s="75"/>
      <c r="C23" s="75"/>
      <c r="D23" s="33" t="s">
        <v>218</v>
      </c>
      <c r="E23" s="33" t="s">
        <v>219</v>
      </c>
      <c r="F23" s="28" t="s">
        <v>90</v>
      </c>
      <c r="G23" s="48" t="s">
        <v>232</v>
      </c>
      <c r="H23" s="28" t="s">
        <v>91</v>
      </c>
      <c r="I23" s="48" t="s">
        <v>229</v>
      </c>
      <c r="J23" s="28" t="s">
        <v>92</v>
      </c>
      <c r="K23" s="48" t="s">
        <v>227</v>
      </c>
      <c r="L23" s="75"/>
      <c r="M23" s="75"/>
    </row>
    <row r="24" spans="1:13" ht="28.8" x14ac:dyDescent="0.3">
      <c r="A24" s="6" t="s">
        <v>167</v>
      </c>
      <c r="B24" s="6" t="s">
        <v>151</v>
      </c>
      <c r="C24" s="6" t="s">
        <v>104</v>
      </c>
      <c r="D24" s="7">
        <f>'COMPONENTE 7 ACTIVIDAD 1'!D24</f>
        <v>12</v>
      </c>
      <c r="E24" s="7">
        <v>12</v>
      </c>
      <c r="F24" s="7">
        <f>'COMPONENTE 7 ACTIVIDAD 1'!F24</f>
        <v>12</v>
      </c>
      <c r="G24" s="7">
        <v>5</v>
      </c>
      <c r="H24" s="7">
        <f>'COMPONENTE 7 ACTIVIDAD 1'!H24</f>
        <v>12</v>
      </c>
      <c r="I24" s="7">
        <v>9</v>
      </c>
      <c r="J24" s="7">
        <f>'COMPONENTE 7 ACTIVIDAD 1'!J24</f>
        <v>12</v>
      </c>
      <c r="K24" s="7"/>
      <c r="L24" s="7">
        <v>48</v>
      </c>
      <c r="M24" s="6"/>
    </row>
    <row r="25" spans="1:13" ht="28.8" x14ac:dyDescent="0.3">
      <c r="A25" s="6" t="s">
        <v>168</v>
      </c>
      <c r="B25" s="6" t="s">
        <v>151</v>
      </c>
      <c r="C25" s="6" t="s">
        <v>200</v>
      </c>
      <c r="D25" s="7">
        <f>'COMPONENTE 7 ACTIVIDAD 1'!D25</f>
        <v>12</v>
      </c>
      <c r="E25" s="7">
        <v>12</v>
      </c>
      <c r="F25" s="7">
        <f>'COMPONENTE 7 ACTIVIDAD 1'!F25</f>
        <v>12</v>
      </c>
      <c r="G25" s="7">
        <v>12</v>
      </c>
      <c r="H25" s="7">
        <f>'COMPONENTE 7 ACTIVIDAD 1'!H25</f>
        <v>12</v>
      </c>
      <c r="I25" s="7">
        <v>12</v>
      </c>
      <c r="J25" s="7">
        <f>'COMPONENTE 7 ACTIVIDAD 1'!J25</f>
        <v>12</v>
      </c>
      <c r="K25" s="7"/>
      <c r="L25" s="7">
        <v>48</v>
      </c>
      <c r="M25" s="6"/>
    </row>
    <row r="26" spans="1:13" x14ac:dyDescent="0.3">
      <c r="A26" s="28" t="s">
        <v>93</v>
      </c>
      <c r="B26" s="77" t="s">
        <v>94</v>
      </c>
      <c r="C26" s="77"/>
      <c r="D26" s="8">
        <f>D24/D25</f>
        <v>1</v>
      </c>
      <c r="E26" s="8">
        <f>E24/E25</f>
        <v>1</v>
      </c>
      <c r="F26" s="8">
        <f t="shared" ref="F26:L26" si="0">F24/F25</f>
        <v>1</v>
      </c>
      <c r="G26" s="8">
        <f t="shared" si="0"/>
        <v>0.41666666666666669</v>
      </c>
      <c r="H26" s="8">
        <f t="shared" si="0"/>
        <v>1</v>
      </c>
      <c r="I26" s="8">
        <f t="shared" si="0"/>
        <v>0.75</v>
      </c>
      <c r="J26" s="8">
        <f t="shared" si="0"/>
        <v>1</v>
      </c>
      <c r="K26" s="8" t="e">
        <f t="shared" si="0"/>
        <v>#DIV/0!</v>
      </c>
      <c r="L26" s="8">
        <f t="shared" si="0"/>
        <v>1</v>
      </c>
      <c r="M26" s="9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workbookViewId="0">
      <selection activeCell="B18" sqref="B18:K18"/>
    </sheetView>
  </sheetViews>
  <sheetFormatPr baseColWidth="10" defaultRowHeight="14.4" x14ac:dyDescent="0.3"/>
  <cols>
    <col min="1" max="1" width="25" bestFit="1" customWidth="1"/>
    <col min="2" max="2" width="14.88671875" customWidth="1"/>
    <col min="3" max="3" width="32.44140625" customWidth="1"/>
    <col min="4" max="4" width="16" customWidth="1"/>
    <col min="5" max="5" width="16.109375" customWidth="1"/>
    <col min="9" max="9" width="12.44140625" customWidth="1"/>
  </cols>
  <sheetData>
    <row r="1" spans="1:11" x14ac:dyDescent="0.3">
      <c r="A1" s="67" t="s">
        <v>70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 x14ac:dyDescent="0.3">
      <c r="A2" s="35" t="s">
        <v>11</v>
      </c>
      <c r="B2" s="68" t="s">
        <v>12</v>
      </c>
      <c r="C2" s="68"/>
      <c r="D2" s="68"/>
      <c r="E2" s="68"/>
      <c r="F2" s="68"/>
      <c r="G2" s="68"/>
      <c r="H2" s="68"/>
      <c r="I2" s="68"/>
      <c r="J2" s="68"/>
      <c r="K2" s="35" t="s">
        <v>13</v>
      </c>
    </row>
    <row r="3" spans="1:11" x14ac:dyDescent="0.3">
      <c r="A3" s="50" t="s">
        <v>240</v>
      </c>
      <c r="B3" s="69" t="s">
        <v>241</v>
      </c>
      <c r="C3" s="69"/>
      <c r="D3" s="69"/>
      <c r="E3" s="69"/>
      <c r="F3" s="69"/>
      <c r="G3" s="69"/>
      <c r="H3" s="69"/>
      <c r="I3" s="69"/>
      <c r="J3" s="69"/>
      <c r="K3" s="38">
        <v>2025</v>
      </c>
    </row>
    <row r="4" spans="1:11" x14ac:dyDescent="0.3">
      <c r="A4" s="29" t="s">
        <v>14</v>
      </c>
      <c r="B4" s="64" t="s">
        <v>16</v>
      </c>
      <c r="C4" s="64"/>
      <c r="D4" s="64"/>
      <c r="E4" s="64"/>
      <c r="F4" s="64"/>
      <c r="G4" s="64"/>
      <c r="H4" s="64"/>
      <c r="I4" s="64"/>
      <c r="J4" s="64"/>
      <c r="K4" s="64"/>
    </row>
    <row r="5" spans="1:11" x14ac:dyDescent="0.3">
      <c r="A5" s="50">
        <v>3</v>
      </c>
      <c r="B5" s="70" t="s">
        <v>239</v>
      </c>
      <c r="C5" s="71"/>
      <c r="D5" s="71"/>
      <c r="E5" s="71"/>
      <c r="F5" s="71"/>
      <c r="G5" s="71"/>
      <c r="H5" s="71"/>
      <c r="I5" s="71"/>
      <c r="J5" s="71"/>
      <c r="K5" s="72"/>
    </row>
    <row r="6" spans="1:11" x14ac:dyDescent="0.3">
      <c r="A6" s="37" t="s">
        <v>15</v>
      </c>
      <c r="B6" s="64" t="s">
        <v>17</v>
      </c>
      <c r="C6" s="64"/>
      <c r="D6" s="64"/>
      <c r="E6" s="64"/>
      <c r="F6" s="64"/>
      <c r="G6" s="64"/>
      <c r="H6" s="64"/>
      <c r="I6" s="64"/>
      <c r="J6" s="64"/>
      <c r="K6" s="64"/>
    </row>
    <row r="7" spans="1:11" x14ac:dyDescent="0.3">
      <c r="A7" s="50" t="s">
        <v>174</v>
      </c>
      <c r="B7" s="70" t="s">
        <v>95</v>
      </c>
      <c r="C7" s="71"/>
      <c r="D7" s="71"/>
      <c r="E7" s="71"/>
      <c r="F7" s="71"/>
      <c r="G7" s="71"/>
      <c r="H7" s="71"/>
      <c r="I7" s="71"/>
      <c r="J7" s="71"/>
      <c r="K7" s="72"/>
    </row>
    <row r="8" spans="1:11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</row>
    <row r="9" spans="1:11" x14ac:dyDescent="0.3">
      <c r="A9" s="75" t="s">
        <v>71</v>
      </c>
      <c r="B9" s="75"/>
      <c r="C9" s="75"/>
      <c r="D9" s="75"/>
      <c r="E9" s="75"/>
      <c r="F9" s="75"/>
      <c r="G9" s="75"/>
      <c r="H9" s="75"/>
      <c r="I9" s="75"/>
      <c r="J9" s="75"/>
      <c r="K9" s="75"/>
    </row>
    <row r="10" spans="1:11" x14ac:dyDescent="0.3">
      <c r="A10" s="31" t="s">
        <v>72</v>
      </c>
      <c r="B10" s="76" t="s">
        <v>96</v>
      </c>
      <c r="C10" s="76"/>
      <c r="D10" s="76"/>
      <c r="E10" s="76"/>
      <c r="F10" s="76"/>
      <c r="G10" s="76"/>
      <c r="H10" s="76"/>
      <c r="I10" s="76"/>
      <c r="J10" s="76"/>
      <c r="K10" s="76"/>
    </row>
    <row r="11" spans="1:11" x14ac:dyDescent="0.3">
      <c r="A11" s="31" t="s">
        <v>73</v>
      </c>
      <c r="B11" s="73" t="s">
        <v>102</v>
      </c>
      <c r="C11" s="73"/>
      <c r="D11" s="73"/>
      <c r="E11" s="73"/>
      <c r="F11" s="73"/>
      <c r="G11" s="73"/>
      <c r="H11" s="73"/>
      <c r="I11" s="73"/>
      <c r="J11" s="73"/>
      <c r="K11" s="73"/>
    </row>
    <row r="12" spans="1:11" x14ac:dyDescent="0.3">
      <c r="A12" s="31" t="s">
        <v>74</v>
      </c>
      <c r="B12" s="76" t="s">
        <v>103</v>
      </c>
      <c r="C12" s="76"/>
      <c r="D12" s="76"/>
      <c r="E12" s="76"/>
      <c r="F12" s="76"/>
      <c r="G12" s="76"/>
      <c r="H12" s="76"/>
      <c r="I12" s="76"/>
      <c r="J12" s="76"/>
      <c r="K12" s="76"/>
    </row>
    <row r="13" spans="1:11" x14ac:dyDescent="0.3">
      <c r="A13" s="31" t="s">
        <v>75</v>
      </c>
      <c r="B13" s="65" t="s">
        <v>225</v>
      </c>
      <c r="C13" s="66"/>
      <c r="D13" s="66"/>
      <c r="E13" s="66"/>
      <c r="F13" s="66"/>
      <c r="G13" s="66"/>
      <c r="H13" s="66"/>
      <c r="I13" s="44"/>
      <c r="J13" s="45"/>
      <c r="K13" s="46"/>
    </row>
    <row r="14" spans="1:11" x14ac:dyDescent="0.3">
      <c r="A14" s="31" t="s">
        <v>76</v>
      </c>
      <c r="B14" s="76" t="s">
        <v>101</v>
      </c>
      <c r="C14" s="76"/>
      <c r="D14" s="76"/>
      <c r="E14" s="76"/>
      <c r="F14" s="76"/>
      <c r="G14" s="76"/>
      <c r="H14" s="76"/>
      <c r="I14" s="76"/>
      <c r="J14" s="76"/>
      <c r="K14" s="76"/>
    </row>
    <row r="15" spans="1:11" x14ac:dyDescent="0.3">
      <c r="A15" s="31" t="s">
        <v>77</v>
      </c>
      <c r="B15" s="76" t="s">
        <v>97</v>
      </c>
      <c r="C15" s="76"/>
      <c r="D15" s="76"/>
      <c r="E15" s="76"/>
      <c r="F15" s="76"/>
      <c r="G15" s="76"/>
      <c r="H15" s="76"/>
      <c r="I15" s="76"/>
      <c r="J15" s="76"/>
      <c r="K15" s="76"/>
    </row>
    <row r="16" spans="1:11" x14ac:dyDescent="0.3">
      <c r="A16" s="31" t="s">
        <v>78</v>
      </c>
      <c r="B16" s="73" t="s">
        <v>99</v>
      </c>
      <c r="C16" s="73"/>
      <c r="D16" s="73"/>
      <c r="E16" s="73"/>
      <c r="F16" s="73"/>
      <c r="G16" s="73"/>
      <c r="H16" s="73"/>
      <c r="I16" s="73"/>
      <c r="J16" s="73"/>
      <c r="K16" s="73"/>
    </row>
    <row r="17" spans="1:12" x14ac:dyDescent="0.3">
      <c r="A17" s="31" t="s">
        <v>79</v>
      </c>
      <c r="B17" s="73" t="s">
        <v>98</v>
      </c>
      <c r="C17" s="73"/>
      <c r="D17" s="73"/>
      <c r="E17" s="73"/>
      <c r="F17" s="73"/>
      <c r="G17" s="73"/>
      <c r="H17" s="73"/>
      <c r="I17" s="73"/>
      <c r="J17" s="73"/>
      <c r="K17" s="73"/>
    </row>
    <row r="18" spans="1:12" x14ac:dyDescent="0.3">
      <c r="A18" s="31" t="s">
        <v>80</v>
      </c>
      <c r="B18" s="73" t="s">
        <v>169</v>
      </c>
      <c r="C18" s="73"/>
      <c r="D18" s="73"/>
      <c r="E18" s="73"/>
      <c r="F18" s="73"/>
      <c r="G18" s="73"/>
      <c r="H18" s="73"/>
      <c r="I18" s="73"/>
      <c r="J18" s="73"/>
      <c r="K18" s="73"/>
    </row>
    <row r="19" spans="1:12" ht="44.25" customHeight="1" x14ac:dyDescent="0.3">
      <c r="A19" s="31" t="s">
        <v>81</v>
      </c>
      <c r="B19" s="5" t="s">
        <v>7</v>
      </c>
      <c r="C19" s="36" t="s">
        <v>82</v>
      </c>
      <c r="D19" s="78" t="s">
        <v>21</v>
      </c>
      <c r="E19" s="79"/>
      <c r="F19" s="79"/>
      <c r="G19" s="79"/>
      <c r="H19" s="79"/>
      <c r="I19" s="79"/>
      <c r="J19" s="79"/>
      <c r="K19" s="80"/>
      <c r="L19" s="41"/>
    </row>
    <row r="20" spans="1:12" x14ac:dyDescent="0.3">
      <c r="A20" s="81"/>
      <c r="B20" s="81"/>
      <c r="C20" s="81"/>
      <c r="D20" s="81"/>
      <c r="E20" s="81"/>
      <c r="F20" s="81"/>
      <c r="G20" s="81"/>
      <c r="H20" s="81"/>
      <c r="I20" s="81"/>
      <c r="J20" s="81"/>
      <c r="K20" s="81"/>
    </row>
    <row r="21" spans="1:12" x14ac:dyDescent="0.3">
      <c r="A21" s="68" t="s">
        <v>83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</row>
    <row r="22" spans="1:12" x14ac:dyDescent="0.3">
      <c r="A22" s="75" t="s">
        <v>84</v>
      </c>
      <c r="B22" s="75" t="s">
        <v>85</v>
      </c>
      <c r="C22" s="75" t="s">
        <v>86</v>
      </c>
      <c r="D22" s="68" t="s">
        <v>87</v>
      </c>
      <c r="E22" s="68"/>
      <c r="F22" s="68"/>
      <c r="G22" s="68"/>
      <c r="H22" s="68"/>
      <c r="I22" s="42"/>
      <c r="J22" s="75" t="s">
        <v>88</v>
      </c>
      <c r="K22" s="75" t="s">
        <v>89</v>
      </c>
    </row>
    <row r="23" spans="1:12" ht="28.8" x14ac:dyDescent="0.3">
      <c r="A23" s="75"/>
      <c r="B23" s="75"/>
      <c r="C23" s="75"/>
      <c r="D23" s="36" t="s">
        <v>218</v>
      </c>
      <c r="E23" s="36" t="s">
        <v>219</v>
      </c>
      <c r="F23" s="35" t="s">
        <v>90</v>
      </c>
      <c r="G23" s="35" t="s">
        <v>91</v>
      </c>
      <c r="H23" s="35" t="s">
        <v>92</v>
      </c>
      <c r="I23" s="43" t="s">
        <v>227</v>
      </c>
      <c r="J23" s="75"/>
      <c r="K23" s="75"/>
    </row>
    <row r="24" spans="1:12" ht="57.6" x14ac:dyDescent="0.3">
      <c r="A24" s="6" t="s">
        <v>120</v>
      </c>
      <c r="B24" s="6" t="s">
        <v>214</v>
      </c>
      <c r="C24" s="6" t="s">
        <v>104</v>
      </c>
      <c r="D24" s="7"/>
      <c r="E24" s="7"/>
      <c r="F24" s="7"/>
      <c r="G24" s="7"/>
      <c r="H24" s="7">
        <v>450</v>
      </c>
      <c r="I24" s="7"/>
      <c r="J24" s="7">
        <v>450</v>
      </c>
      <c r="K24" s="6"/>
    </row>
    <row r="25" spans="1:12" ht="57.6" x14ac:dyDescent="0.3">
      <c r="A25" s="5" t="s">
        <v>226</v>
      </c>
      <c r="B25" s="6" t="s">
        <v>214</v>
      </c>
      <c r="C25" s="6" t="s">
        <v>104</v>
      </c>
      <c r="D25" s="7"/>
      <c r="E25" s="7"/>
      <c r="F25" s="7"/>
      <c r="G25" s="7"/>
      <c r="H25" s="7">
        <v>10142</v>
      </c>
      <c r="I25" s="7"/>
      <c r="J25" s="7">
        <v>10142</v>
      </c>
      <c r="K25" s="6" t="s">
        <v>224</v>
      </c>
    </row>
    <row r="26" spans="1:12" x14ac:dyDescent="0.3">
      <c r="A26" s="35" t="s">
        <v>93</v>
      </c>
      <c r="B26" s="77" t="s">
        <v>94</v>
      </c>
      <c r="C26" s="77"/>
      <c r="D26" s="8" t="e">
        <f>D24/D25</f>
        <v>#DIV/0!</v>
      </c>
      <c r="E26" s="8" t="e">
        <f t="shared" ref="E26:J26" si="0">E24/E25</f>
        <v>#DIV/0!</v>
      </c>
      <c r="F26" s="8" t="e">
        <f t="shared" si="0"/>
        <v>#DIV/0!</v>
      </c>
      <c r="G26" s="8" t="e">
        <f t="shared" si="0"/>
        <v>#DIV/0!</v>
      </c>
      <c r="H26" s="8">
        <f t="shared" si="0"/>
        <v>4.4369946756063892E-2</v>
      </c>
      <c r="I26" s="8"/>
      <c r="J26" s="8">
        <f t="shared" si="0"/>
        <v>4.4369946756063892E-2</v>
      </c>
      <c r="K26" s="34"/>
    </row>
  </sheetData>
  <mergeCells count="28">
    <mergeCell ref="B26:C26"/>
    <mergeCell ref="D19:K19"/>
    <mergeCell ref="A20:K20"/>
    <mergeCell ref="A21:K21"/>
    <mergeCell ref="A22:A23"/>
    <mergeCell ref="B22:B23"/>
    <mergeCell ref="C22:C23"/>
    <mergeCell ref="D22:H22"/>
    <mergeCell ref="J22:J23"/>
    <mergeCell ref="K22:K23"/>
    <mergeCell ref="B18:K18"/>
    <mergeCell ref="B7:K7"/>
    <mergeCell ref="A8:K8"/>
    <mergeCell ref="A9:K9"/>
    <mergeCell ref="B10:K10"/>
    <mergeCell ref="B11:K11"/>
    <mergeCell ref="B12:K12"/>
    <mergeCell ref="B14:K14"/>
    <mergeCell ref="B15:K15"/>
    <mergeCell ref="B16:K16"/>
    <mergeCell ref="B17:K17"/>
    <mergeCell ref="B6:K6"/>
    <mergeCell ref="B13:H13"/>
    <mergeCell ref="A1:K1"/>
    <mergeCell ref="B2:J2"/>
    <mergeCell ref="B3:J3"/>
    <mergeCell ref="B4:K4"/>
    <mergeCell ref="B5:K5"/>
  </mergeCells>
  <pageMargins left="0.70866141732283472" right="0.70866141732283472" top="0.74803149606299213" bottom="0.74803149606299213" header="0.31496062992125984" footer="0.31496062992125984"/>
  <pageSetup scale="70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B5" sqref="B5:M5"/>
    </sheetView>
  </sheetViews>
  <sheetFormatPr baseColWidth="10" defaultRowHeight="14.4" x14ac:dyDescent="0.3"/>
  <cols>
    <col min="1" max="1" width="25" bestFit="1" customWidth="1"/>
    <col min="2" max="2" width="14.88671875" customWidth="1"/>
    <col min="3" max="3" width="32.44140625" customWidth="1"/>
    <col min="4" max="5" width="15.109375" customWidth="1"/>
    <col min="9" max="9" width="12.33203125" customWidth="1"/>
    <col min="11" max="11" width="13.109375" customWidth="1"/>
  </cols>
  <sheetData>
    <row r="1" spans="1:13" x14ac:dyDescent="0.3">
      <c r="A1" s="67" t="s">
        <v>70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x14ac:dyDescent="0.3">
      <c r="A2" s="28" t="s">
        <v>11</v>
      </c>
      <c r="B2" s="68" t="s">
        <v>12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28" t="s">
        <v>13</v>
      </c>
    </row>
    <row r="3" spans="1:13" x14ac:dyDescent="0.3">
      <c r="A3" s="50" t="s">
        <v>240</v>
      </c>
      <c r="B3" s="69" t="s">
        <v>241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4">
        <v>2025</v>
      </c>
    </row>
    <row r="4" spans="1:13" x14ac:dyDescent="0.3">
      <c r="A4" s="29" t="s">
        <v>14</v>
      </c>
      <c r="B4" s="64" t="s">
        <v>16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 x14ac:dyDescent="0.3">
      <c r="A5" s="3" t="s">
        <v>216</v>
      </c>
      <c r="B5" s="70" t="s">
        <v>239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2"/>
    </row>
    <row r="6" spans="1:13" x14ac:dyDescent="0.3">
      <c r="A6" s="30" t="s">
        <v>15</v>
      </c>
      <c r="B6" s="64" t="s">
        <v>17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3" x14ac:dyDescent="0.3">
      <c r="A7" s="50" t="s">
        <v>174</v>
      </c>
      <c r="B7" s="70" t="s">
        <v>95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</row>
    <row r="8" spans="1:13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</row>
    <row r="9" spans="1:13" x14ac:dyDescent="0.3">
      <c r="A9" s="75" t="s">
        <v>71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 x14ac:dyDescent="0.3">
      <c r="A10" s="31" t="s">
        <v>72</v>
      </c>
      <c r="B10" s="76" t="s">
        <v>96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13" x14ac:dyDescent="0.3">
      <c r="A11" s="31" t="s">
        <v>73</v>
      </c>
      <c r="B11" s="73" t="s">
        <v>153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</row>
    <row r="12" spans="1:13" x14ac:dyDescent="0.3">
      <c r="A12" s="31" t="s">
        <v>74</v>
      </c>
      <c r="B12" s="76" t="s">
        <v>154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3" x14ac:dyDescent="0.3">
      <c r="A13" s="31" t="s">
        <v>75</v>
      </c>
      <c r="B13" s="73" t="s">
        <v>210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</row>
    <row r="14" spans="1:13" x14ac:dyDescent="0.3">
      <c r="A14" s="31" t="s">
        <v>76</v>
      </c>
      <c r="B14" s="76" t="s">
        <v>151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</row>
    <row r="15" spans="1:13" x14ac:dyDescent="0.3">
      <c r="A15" s="31" t="s">
        <v>77</v>
      </c>
      <c r="B15" s="76" t="s">
        <v>97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</row>
    <row r="16" spans="1:13" x14ac:dyDescent="0.3">
      <c r="A16" s="31" t="s">
        <v>78</v>
      </c>
      <c r="B16" s="73">
        <v>100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1" t="s">
        <v>79</v>
      </c>
      <c r="B17" s="73" t="s">
        <v>98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</row>
    <row r="18" spans="1:13" x14ac:dyDescent="0.3">
      <c r="A18" s="31" t="s">
        <v>80</v>
      </c>
      <c r="B18" s="73" t="s">
        <v>169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</row>
    <row r="19" spans="1:13" ht="51.75" customHeight="1" x14ac:dyDescent="0.3">
      <c r="A19" s="31" t="s">
        <v>81</v>
      </c>
      <c r="B19" s="5" t="s">
        <v>156</v>
      </c>
      <c r="C19" s="32" t="s">
        <v>82</v>
      </c>
      <c r="D19" s="73" t="s">
        <v>157</v>
      </c>
      <c r="E19" s="73"/>
      <c r="F19" s="73"/>
      <c r="G19" s="73"/>
      <c r="H19" s="73"/>
      <c r="I19" s="73"/>
      <c r="J19" s="73"/>
      <c r="K19" s="73"/>
      <c r="L19" s="73"/>
      <c r="M19" s="73"/>
    </row>
    <row r="20" spans="1:13" x14ac:dyDescent="0.3">
      <c r="A20" s="8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  <row r="21" spans="1:13" x14ac:dyDescent="0.3">
      <c r="A21" s="68" t="s">
        <v>83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</row>
    <row r="22" spans="1:13" x14ac:dyDescent="0.3">
      <c r="A22" s="75" t="s">
        <v>84</v>
      </c>
      <c r="B22" s="75" t="s">
        <v>85</v>
      </c>
      <c r="C22" s="75" t="s">
        <v>86</v>
      </c>
      <c r="D22" s="68" t="s">
        <v>87</v>
      </c>
      <c r="E22" s="68"/>
      <c r="F22" s="68"/>
      <c r="G22" s="68"/>
      <c r="H22" s="68"/>
      <c r="I22" s="68"/>
      <c r="J22" s="68"/>
      <c r="K22" s="47"/>
      <c r="L22" s="75" t="s">
        <v>88</v>
      </c>
      <c r="M22" s="75" t="s">
        <v>89</v>
      </c>
    </row>
    <row r="23" spans="1:13" ht="43.2" x14ac:dyDescent="0.3">
      <c r="A23" s="75"/>
      <c r="B23" s="75"/>
      <c r="C23" s="75"/>
      <c r="D23" s="33" t="s">
        <v>218</v>
      </c>
      <c r="E23" s="33" t="s">
        <v>219</v>
      </c>
      <c r="F23" s="28" t="s">
        <v>90</v>
      </c>
      <c r="G23" s="48" t="s">
        <v>232</v>
      </c>
      <c r="H23" s="28" t="s">
        <v>91</v>
      </c>
      <c r="I23" s="48" t="s">
        <v>229</v>
      </c>
      <c r="J23" s="28" t="s">
        <v>92</v>
      </c>
      <c r="K23" s="48" t="s">
        <v>230</v>
      </c>
      <c r="L23" s="75"/>
      <c r="M23" s="75"/>
    </row>
    <row r="24" spans="1:13" ht="28.8" x14ac:dyDescent="0.3">
      <c r="A24" s="6" t="s">
        <v>120</v>
      </c>
      <c r="B24" s="6" t="s">
        <v>151</v>
      </c>
      <c r="C24" s="6" t="s">
        <v>104</v>
      </c>
      <c r="D24" s="7">
        <v>12</v>
      </c>
      <c r="E24" s="7">
        <v>12</v>
      </c>
      <c r="F24" s="7">
        <v>12</v>
      </c>
      <c r="G24" s="7">
        <v>5</v>
      </c>
      <c r="H24" s="7">
        <v>12</v>
      </c>
      <c r="I24" s="7">
        <v>9</v>
      </c>
      <c r="J24" s="7">
        <v>12</v>
      </c>
      <c r="K24" s="7"/>
      <c r="L24" s="7">
        <v>48</v>
      </c>
      <c r="M24" s="6"/>
    </row>
    <row r="25" spans="1:13" ht="28.8" x14ac:dyDescent="0.3">
      <c r="A25" s="6" t="s">
        <v>168</v>
      </c>
      <c r="B25" s="6" t="s">
        <v>151</v>
      </c>
      <c r="C25" s="6" t="s">
        <v>104</v>
      </c>
      <c r="D25" s="7">
        <v>12</v>
      </c>
      <c r="E25" s="7">
        <v>12</v>
      </c>
      <c r="F25" s="7">
        <v>12</v>
      </c>
      <c r="G25" s="7">
        <v>12</v>
      </c>
      <c r="H25" s="7">
        <v>12</v>
      </c>
      <c r="I25" s="7">
        <v>11</v>
      </c>
      <c r="J25" s="7">
        <v>12</v>
      </c>
      <c r="K25" s="7"/>
      <c r="L25" s="7">
        <v>48</v>
      </c>
      <c r="M25" s="6"/>
    </row>
    <row r="26" spans="1:13" x14ac:dyDescent="0.3">
      <c r="A26" s="28" t="s">
        <v>93</v>
      </c>
      <c r="B26" s="77" t="s">
        <v>94</v>
      </c>
      <c r="C26" s="77"/>
      <c r="D26" s="8">
        <f>D24/D25</f>
        <v>1</v>
      </c>
      <c r="E26" s="8">
        <f>E24/E25</f>
        <v>1</v>
      </c>
      <c r="F26" s="8">
        <f t="shared" ref="F26:L26" si="0">F24/F25</f>
        <v>1</v>
      </c>
      <c r="G26" s="8">
        <f t="shared" si="0"/>
        <v>0.41666666666666669</v>
      </c>
      <c r="H26" s="8">
        <f t="shared" si="0"/>
        <v>1</v>
      </c>
      <c r="I26" s="8">
        <f t="shared" si="0"/>
        <v>0.81818181818181823</v>
      </c>
      <c r="J26" s="8">
        <f t="shared" si="0"/>
        <v>1</v>
      </c>
      <c r="K26" s="8" t="e">
        <f t="shared" si="0"/>
        <v>#DIV/0!</v>
      </c>
      <c r="L26" s="8">
        <f t="shared" si="0"/>
        <v>1</v>
      </c>
      <c r="M26" s="9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workbookViewId="0">
      <selection activeCell="B5" sqref="B5:K5"/>
    </sheetView>
  </sheetViews>
  <sheetFormatPr baseColWidth="10" defaultRowHeight="14.4" x14ac:dyDescent="0.3"/>
  <cols>
    <col min="1" max="1" width="25" bestFit="1" customWidth="1"/>
    <col min="2" max="2" width="14.88671875" customWidth="1"/>
    <col min="3" max="3" width="32.44140625" customWidth="1"/>
    <col min="4" max="4" width="16" customWidth="1"/>
    <col min="5" max="5" width="16.109375" customWidth="1"/>
    <col min="9" max="9" width="12.5546875" customWidth="1"/>
  </cols>
  <sheetData>
    <row r="1" spans="1:11" x14ac:dyDescent="0.3">
      <c r="A1" s="67" t="s">
        <v>70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 x14ac:dyDescent="0.3">
      <c r="A2" s="35" t="s">
        <v>11</v>
      </c>
      <c r="B2" s="68" t="s">
        <v>12</v>
      </c>
      <c r="C2" s="68"/>
      <c r="D2" s="68"/>
      <c r="E2" s="68"/>
      <c r="F2" s="68"/>
      <c r="G2" s="68"/>
      <c r="H2" s="68"/>
      <c r="I2" s="68"/>
      <c r="J2" s="68"/>
      <c r="K2" s="35" t="s">
        <v>13</v>
      </c>
    </row>
    <row r="3" spans="1:11" x14ac:dyDescent="0.3">
      <c r="A3" s="50" t="s">
        <v>240</v>
      </c>
      <c r="B3" s="69" t="s">
        <v>241</v>
      </c>
      <c r="C3" s="69"/>
      <c r="D3" s="69"/>
      <c r="E3" s="69"/>
      <c r="F3" s="69"/>
      <c r="G3" s="69"/>
      <c r="H3" s="69"/>
      <c r="I3" s="69"/>
      <c r="J3" s="69"/>
      <c r="K3" s="38">
        <v>2025</v>
      </c>
    </row>
    <row r="4" spans="1:11" x14ac:dyDescent="0.3">
      <c r="A4" s="29" t="s">
        <v>14</v>
      </c>
      <c r="B4" s="64" t="s">
        <v>16</v>
      </c>
      <c r="C4" s="64"/>
      <c r="D4" s="64"/>
      <c r="E4" s="64"/>
      <c r="F4" s="64"/>
      <c r="G4" s="64"/>
      <c r="H4" s="64"/>
      <c r="I4" s="64"/>
      <c r="J4" s="64"/>
      <c r="K4" s="64"/>
    </row>
    <row r="5" spans="1:11" x14ac:dyDescent="0.3">
      <c r="A5" s="50">
        <v>3</v>
      </c>
      <c r="B5" s="70" t="s">
        <v>239</v>
      </c>
      <c r="C5" s="71"/>
      <c r="D5" s="71"/>
      <c r="E5" s="71"/>
      <c r="F5" s="71"/>
      <c r="G5" s="71"/>
      <c r="H5" s="71"/>
      <c r="I5" s="71"/>
      <c r="J5" s="71"/>
      <c r="K5" s="72"/>
    </row>
    <row r="6" spans="1:11" x14ac:dyDescent="0.3">
      <c r="A6" s="49" t="s">
        <v>15</v>
      </c>
      <c r="B6" s="64" t="s">
        <v>17</v>
      </c>
      <c r="C6" s="64"/>
      <c r="D6" s="64"/>
      <c r="E6" s="64"/>
      <c r="F6" s="64"/>
      <c r="G6" s="64"/>
      <c r="H6" s="64"/>
      <c r="I6" s="64"/>
      <c r="J6" s="64"/>
      <c r="K6" s="64"/>
    </row>
    <row r="7" spans="1:11" x14ac:dyDescent="0.3">
      <c r="A7" s="50" t="s">
        <v>174</v>
      </c>
      <c r="B7" s="70" t="s">
        <v>95</v>
      </c>
      <c r="C7" s="71"/>
      <c r="D7" s="71"/>
      <c r="E7" s="71"/>
      <c r="F7" s="71"/>
      <c r="G7" s="71"/>
      <c r="H7" s="71"/>
      <c r="I7" s="71"/>
      <c r="J7" s="71"/>
      <c r="K7" s="72"/>
    </row>
    <row r="8" spans="1:11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</row>
    <row r="9" spans="1:11" x14ac:dyDescent="0.3">
      <c r="A9" s="75" t="s">
        <v>71</v>
      </c>
      <c r="B9" s="75"/>
      <c r="C9" s="75"/>
      <c r="D9" s="75"/>
      <c r="E9" s="75"/>
      <c r="F9" s="75"/>
      <c r="G9" s="75"/>
      <c r="H9" s="75"/>
      <c r="I9" s="75"/>
      <c r="J9" s="75"/>
      <c r="K9" s="75"/>
    </row>
    <row r="10" spans="1:11" x14ac:dyDescent="0.3">
      <c r="A10" s="31" t="s">
        <v>72</v>
      </c>
      <c r="B10" s="76" t="s">
        <v>96</v>
      </c>
      <c r="C10" s="76"/>
      <c r="D10" s="76"/>
      <c r="E10" s="76"/>
      <c r="F10" s="76"/>
      <c r="G10" s="76"/>
      <c r="H10" s="76"/>
      <c r="I10" s="76"/>
      <c r="J10" s="76"/>
      <c r="K10" s="76"/>
    </row>
    <row r="11" spans="1:11" x14ac:dyDescent="0.3">
      <c r="A11" s="31" t="s">
        <v>73</v>
      </c>
      <c r="B11" s="73" t="s">
        <v>102</v>
      </c>
      <c r="C11" s="73"/>
      <c r="D11" s="73"/>
      <c r="E11" s="73"/>
      <c r="F11" s="73"/>
      <c r="G11" s="73"/>
      <c r="H11" s="73"/>
      <c r="I11" s="73"/>
      <c r="J11" s="73"/>
      <c r="K11" s="73"/>
    </row>
    <row r="12" spans="1:11" x14ac:dyDescent="0.3">
      <c r="A12" s="31" t="s">
        <v>74</v>
      </c>
      <c r="B12" s="76" t="s">
        <v>103</v>
      </c>
      <c r="C12" s="76"/>
      <c r="D12" s="76"/>
      <c r="E12" s="76"/>
      <c r="F12" s="76"/>
      <c r="G12" s="76"/>
      <c r="H12" s="76"/>
      <c r="I12" s="76"/>
      <c r="J12" s="76"/>
      <c r="K12" s="76"/>
    </row>
    <row r="13" spans="1:11" x14ac:dyDescent="0.3">
      <c r="A13" s="31" t="s">
        <v>75</v>
      </c>
      <c r="B13" s="78" t="s">
        <v>225</v>
      </c>
      <c r="C13" s="79"/>
      <c r="D13" s="79"/>
      <c r="E13" s="79"/>
      <c r="F13" s="79"/>
      <c r="G13" s="79"/>
      <c r="H13" s="79"/>
      <c r="I13" s="79"/>
      <c r="J13" s="79"/>
      <c r="K13" s="80"/>
    </row>
    <row r="14" spans="1:11" x14ac:dyDescent="0.3">
      <c r="A14" s="31" t="s">
        <v>76</v>
      </c>
      <c r="B14" s="76" t="s">
        <v>101</v>
      </c>
      <c r="C14" s="76"/>
      <c r="D14" s="76"/>
      <c r="E14" s="76"/>
      <c r="F14" s="76"/>
      <c r="G14" s="76"/>
      <c r="H14" s="76"/>
      <c r="I14" s="76"/>
      <c r="J14" s="76"/>
      <c r="K14" s="76"/>
    </row>
    <row r="15" spans="1:11" x14ac:dyDescent="0.3">
      <c r="A15" s="31" t="s">
        <v>77</v>
      </c>
      <c r="B15" s="76" t="s">
        <v>97</v>
      </c>
      <c r="C15" s="76"/>
      <c r="D15" s="76"/>
      <c r="E15" s="76"/>
      <c r="F15" s="76"/>
      <c r="G15" s="76"/>
      <c r="H15" s="76"/>
      <c r="I15" s="76"/>
      <c r="J15" s="76"/>
      <c r="K15" s="76"/>
    </row>
    <row r="16" spans="1:11" x14ac:dyDescent="0.3">
      <c r="A16" s="31" t="s">
        <v>78</v>
      </c>
      <c r="B16" s="73" t="s">
        <v>99</v>
      </c>
      <c r="C16" s="73"/>
      <c r="D16" s="73"/>
      <c r="E16" s="73"/>
      <c r="F16" s="73"/>
      <c r="G16" s="73"/>
      <c r="H16" s="73"/>
      <c r="I16" s="73"/>
      <c r="J16" s="73"/>
      <c r="K16" s="73"/>
    </row>
    <row r="17" spans="1:11" x14ac:dyDescent="0.3">
      <c r="A17" s="31" t="s">
        <v>79</v>
      </c>
      <c r="B17" s="73" t="s">
        <v>98</v>
      </c>
      <c r="C17" s="73"/>
      <c r="D17" s="73"/>
      <c r="E17" s="73"/>
      <c r="F17" s="73"/>
      <c r="G17" s="73"/>
      <c r="H17" s="73"/>
      <c r="I17" s="73"/>
      <c r="J17" s="73"/>
      <c r="K17" s="73"/>
    </row>
    <row r="18" spans="1:11" x14ac:dyDescent="0.3">
      <c r="A18" s="31" t="s">
        <v>80</v>
      </c>
      <c r="B18" s="73" t="s">
        <v>169</v>
      </c>
      <c r="C18" s="73"/>
      <c r="D18" s="73"/>
      <c r="E18" s="73"/>
      <c r="F18" s="73"/>
      <c r="G18" s="73"/>
      <c r="H18" s="73"/>
      <c r="I18" s="73"/>
      <c r="J18" s="73"/>
      <c r="K18" s="73"/>
    </row>
    <row r="19" spans="1:11" ht="46.5" customHeight="1" x14ac:dyDescent="0.3">
      <c r="A19" s="31" t="s">
        <v>81</v>
      </c>
      <c r="B19" s="5" t="s">
        <v>7</v>
      </c>
      <c r="C19" s="36" t="s">
        <v>82</v>
      </c>
      <c r="D19" s="78" t="s">
        <v>22</v>
      </c>
      <c r="E19" s="79"/>
      <c r="F19" s="79"/>
      <c r="G19" s="79"/>
      <c r="H19" s="79"/>
      <c r="I19" s="79"/>
      <c r="J19" s="79"/>
      <c r="K19" s="80"/>
    </row>
    <row r="20" spans="1:11" x14ac:dyDescent="0.3">
      <c r="A20" s="81"/>
      <c r="B20" s="81"/>
      <c r="C20" s="81"/>
      <c r="D20" s="81"/>
      <c r="E20" s="81"/>
      <c r="F20" s="81"/>
      <c r="G20" s="81"/>
      <c r="H20" s="81"/>
      <c r="I20" s="81"/>
      <c r="J20" s="81"/>
      <c r="K20" s="81"/>
    </row>
    <row r="21" spans="1:11" x14ac:dyDescent="0.3">
      <c r="A21" s="68" t="s">
        <v>83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</row>
    <row r="22" spans="1:11" x14ac:dyDescent="0.3">
      <c r="A22" s="75" t="s">
        <v>84</v>
      </c>
      <c r="B22" s="75" t="s">
        <v>85</v>
      </c>
      <c r="C22" s="75" t="s">
        <v>86</v>
      </c>
      <c r="D22" s="68" t="s">
        <v>87</v>
      </c>
      <c r="E22" s="68"/>
      <c r="F22" s="68"/>
      <c r="G22" s="68"/>
      <c r="H22" s="68"/>
      <c r="I22" s="42"/>
      <c r="J22" s="75" t="s">
        <v>88</v>
      </c>
      <c r="K22" s="75" t="s">
        <v>89</v>
      </c>
    </row>
    <row r="23" spans="1:11" ht="28.8" x14ac:dyDescent="0.3">
      <c r="A23" s="75"/>
      <c r="B23" s="75"/>
      <c r="C23" s="75"/>
      <c r="D23" s="36" t="s">
        <v>218</v>
      </c>
      <c r="E23" s="36" t="s">
        <v>219</v>
      </c>
      <c r="F23" s="35" t="s">
        <v>90</v>
      </c>
      <c r="G23" s="35" t="s">
        <v>91</v>
      </c>
      <c r="H23" s="35" t="s">
        <v>92</v>
      </c>
      <c r="I23" s="43" t="s">
        <v>227</v>
      </c>
      <c r="J23" s="75"/>
      <c r="K23" s="75"/>
    </row>
    <row r="24" spans="1:11" ht="57.6" x14ac:dyDescent="0.3">
      <c r="A24" s="6" t="s">
        <v>106</v>
      </c>
      <c r="B24" s="6" t="s">
        <v>214</v>
      </c>
      <c r="C24" s="6" t="s">
        <v>104</v>
      </c>
      <c r="D24" s="7"/>
      <c r="E24" s="7"/>
      <c r="F24" s="7"/>
      <c r="G24" s="7"/>
      <c r="H24" s="7">
        <v>450</v>
      </c>
      <c r="I24" s="7"/>
      <c r="J24" s="7">
        <v>450</v>
      </c>
      <c r="K24" s="6"/>
    </row>
    <row r="25" spans="1:11" ht="57.6" x14ac:dyDescent="0.3">
      <c r="A25" s="5" t="s">
        <v>226</v>
      </c>
      <c r="B25" s="6" t="s">
        <v>214</v>
      </c>
      <c r="C25" s="6" t="s">
        <v>104</v>
      </c>
      <c r="D25" s="7"/>
      <c r="E25" s="7"/>
      <c r="F25" s="7"/>
      <c r="G25" s="7"/>
      <c r="H25" s="7">
        <v>10142</v>
      </c>
      <c r="I25" s="7"/>
      <c r="J25" s="7">
        <v>10142</v>
      </c>
      <c r="K25" s="6"/>
    </row>
    <row r="26" spans="1:11" x14ac:dyDescent="0.3">
      <c r="A26" s="35" t="s">
        <v>93</v>
      </c>
      <c r="B26" s="77" t="s">
        <v>94</v>
      </c>
      <c r="C26" s="77"/>
      <c r="D26" s="8" t="e">
        <f>D24/D25</f>
        <v>#DIV/0!</v>
      </c>
      <c r="E26" s="8" t="e">
        <f t="shared" ref="E26:K26" si="0">E24/E25</f>
        <v>#DIV/0!</v>
      </c>
      <c r="F26" s="8" t="e">
        <f t="shared" si="0"/>
        <v>#DIV/0!</v>
      </c>
      <c r="G26" s="8" t="e">
        <f t="shared" si="0"/>
        <v>#DIV/0!</v>
      </c>
      <c r="H26" s="8">
        <f t="shared" si="0"/>
        <v>4.4369946756063892E-2</v>
      </c>
      <c r="I26" s="8" t="e">
        <f t="shared" si="0"/>
        <v>#DIV/0!</v>
      </c>
      <c r="J26" s="8">
        <f t="shared" si="0"/>
        <v>4.4369946756063892E-2</v>
      </c>
      <c r="K26" s="8" t="e">
        <f t="shared" si="0"/>
        <v>#DIV/0!</v>
      </c>
    </row>
  </sheetData>
  <mergeCells count="28">
    <mergeCell ref="B26:C26"/>
    <mergeCell ref="D19:K19"/>
    <mergeCell ref="A20:K20"/>
    <mergeCell ref="A21:K21"/>
    <mergeCell ref="A22:A23"/>
    <mergeCell ref="B22:B23"/>
    <mergeCell ref="C22:C23"/>
    <mergeCell ref="D22:H22"/>
    <mergeCell ref="J22:J23"/>
    <mergeCell ref="K22:K23"/>
    <mergeCell ref="B18:K18"/>
    <mergeCell ref="B7:K7"/>
    <mergeCell ref="A8:K8"/>
    <mergeCell ref="A9:K9"/>
    <mergeCell ref="B10:K10"/>
    <mergeCell ref="B11:K11"/>
    <mergeCell ref="B12:K12"/>
    <mergeCell ref="B13:K13"/>
    <mergeCell ref="B14:K14"/>
    <mergeCell ref="B15:K15"/>
    <mergeCell ref="B16:K16"/>
    <mergeCell ref="B17:K17"/>
    <mergeCell ref="B6:K6"/>
    <mergeCell ref="A1:K1"/>
    <mergeCell ref="B2:J2"/>
    <mergeCell ref="B3:J3"/>
    <mergeCell ref="B4:K4"/>
    <mergeCell ref="B5:K5"/>
  </mergeCells>
  <pageMargins left="0.70866141732283472" right="0.70866141732283472" top="0.74803149606299213" bottom="0.74803149606299213" header="0.31496062992125984" footer="0.31496062992125984"/>
  <pageSetup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B5" sqref="B5:M5"/>
    </sheetView>
  </sheetViews>
  <sheetFormatPr baseColWidth="10" defaultRowHeight="14.4" x14ac:dyDescent="0.3"/>
  <cols>
    <col min="1" max="1" width="25" bestFit="1" customWidth="1"/>
    <col min="2" max="2" width="14.88671875" customWidth="1"/>
    <col min="3" max="3" width="32.44140625" customWidth="1"/>
    <col min="4" max="4" width="16" customWidth="1"/>
    <col min="5" max="5" width="16.109375" customWidth="1"/>
    <col min="7" max="7" width="13.44140625" customWidth="1"/>
    <col min="9" max="9" width="12.33203125" customWidth="1"/>
    <col min="11" max="11" width="12.6640625" customWidth="1"/>
  </cols>
  <sheetData>
    <row r="1" spans="1:13" x14ac:dyDescent="0.3">
      <c r="A1" s="67" t="s">
        <v>70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x14ac:dyDescent="0.3">
      <c r="A2" s="28" t="s">
        <v>11</v>
      </c>
      <c r="B2" s="68" t="s">
        <v>12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28" t="s">
        <v>13</v>
      </c>
    </row>
    <row r="3" spans="1:13" x14ac:dyDescent="0.3">
      <c r="A3" s="50" t="s">
        <v>240</v>
      </c>
      <c r="B3" s="69" t="s">
        <v>241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4">
        <v>2025</v>
      </c>
    </row>
    <row r="4" spans="1:13" x14ac:dyDescent="0.3">
      <c r="A4" s="29" t="s">
        <v>14</v>
      </c>
      <c r="B4" s="64" t="s">
        <v>16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 x14ac:dyDescent="0.3">
      <c r="A5" s="50">
        <v>3</v>
      </c>
      <c r="B5" s="70" t="s">
        <v>239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2"/>
    </row>
    <row r="6" spans="1:13" x14ac:dyDescent="0.3">
      <c r="A6" s="30" t="s">
        <v>15</v>
      </c>
      <c r="B6" s="64" t="s">
        <v>17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3" x14ac:dyDescent="0.3">
      <c r="A7" s="50" t="s">
        <v>174</v>
      </c>
      <c r="B7" s="70" t="s">
        <v>95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</row>
    <row r="8" spans="1:13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</row>
    <row r="9" spans="1:13" x14ac:dyDescent="0.3">
      <c r="A9" s="75" t="s">
        <v>71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 x14ac:dyDescent="0.3">
      <c r="A10" s="31" t="s">
        <v>72</v>
      </c>
      <c r="B10" s="76" t="s">
        <v>96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13" x14ac:dyDescent="0.3">
      <c r="A11" s="31" t="s">
        <v>73</v>
      </c>
      <c r="B11" s="73" t="s">
        <v>102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</row>
    <row r="12" spans="1:13" x14ac:dyDescent="0.3">
      <c r="A12" s="31" t="s">
        <v>74</v>
      </c>
      <c r="B12" s="76" t="s">
        <v>103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3" x14ac:dyDescent="0.3">
      <c r="A13" s="31" t="s">
        <v>75</v>
      </c>
      <c r="B13" s="73" t="s">
        <v>217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</row>
    <row r="14" spans="1:13" x14ac:dyDescent="0.3">
      <c r="A14" s="31" t="s">
        <v>76</v>
      </c>
      <c r="B14" s="76" t="s">
        <v>101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</row>
    <row r="15" spans="1:13" x14ac:dyDescent="0.3">
      <c r="A15" s="31" t="s">
        <v>77</v>
      </c>
      <c r="B15" s="76" t="s">
        <v>97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</row>
    <row r="16" spans="1:13" x14ac:dyDescent="0.3">
      <c r="A16" s="31" t="s">
        <v>78</v>
      </c>
      <c r="B16" s="73" t="s">
        <v>99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1" t="s">
        <v>79</v>
      </c>
      <c r="B17" s="73" t="s">
        <v>98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</row>
    <row r="18" spans="1:13" x14ac:dyDescent="0.3">
      <c r="A18" s="31" t="s">
        <v>80</v>
      </c>
      <c r="B18" s="73" t="s">
        <v>169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</row>
    <row r="19" spans="1:13" ht="28.8" x14ac:dyDescent="0.3">
      <c r="A19" s="31" t="s">
        <v>81</v>
      </c>
      <c r="B19" s="5" t="s">
        <v>7</v>
      </c>
      <c r="C19" s="32" t="s">
        <v>82</v>
      </c>
      <c r="D19" s="73" t="s">
        <v>100</v>
      </c>
      <c r="E19" s="73"/>
      <c r="F19" s="73"/>
      <c r="G19" s="73"/>
      <c r="H19" s="73"/>
      <c r="I19" s="73"/>
      <c r="J19" s="73"/>
      <c r="K19" s="73"/>
      <c r="L19" s="73"/>
      <c r="M19" s="73"/>
    </row>
    <row r="20" spans="1:13" x14ac:dyDescent="0.3">
      <c r="A20" s="8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  <row r="21" spans="1:13" x14ac:dyDescent="0.3">
      <c r="A21" s="68" t="s">
        <v>83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</row>
    <row r="22" spans="1:13" x14ac:dyDescent="0.3">
      <c r="A22" s="75" t="s">
        <v>84</v>
      </c>
      <c r="B22" s="75" t="s">
        <v>85</v>
      </c>
      <c r="C22" s="75" t="s">
        <v>86</v>
      </c>
      <c r="D22" s="68" t="s">
        <v>87</v>
      </c>
      <c r="E22" s="68"/>
      <c r="F22" s="68"/>
      <c r="G22" s="68"/>
      <c r="H22" s="68"/>
      <c r="I22" s="68"/>
      <c r="J22" s="68"/>
      <c r="K22" s="42"/>
      <c r="L22" s="75" t="s">
        <v>88</v>
      </c>
      <c r="M22" s="75" t="s">
        <v>89</v>
      </c>
    </row>
    <row r="23" spans="1:13" ht="28.8" x14ac:dyDescent="0.3">
      <c r="A23" s="75"/>
      <c r="B23" s="75"/>
      <c r="C23" s="75"/>
      <c r="D23" s="33" t="s">
        <v>218</v>
      </c>
      <c r="E23" s="33" t="s">
        <v>219</v>
      </c>
      <c r="F23" s="28" t="s">
        <v>90</v>
      </c>
      <c r="G23" s="43" t="s">
        <v>228</v>
      </c>
      <c r="H23" s="28" t="s">
        <v>91</v>
      </c>
      <c r="I23" s="43" t="s">
        <v>229</v>
      </c>
      <c r="J23" s="28" t="s">
        <v>92</v>
      </c>
      <c r="K23" s="43" t="s">
        <v>230</v>
      </c>
      <c r="L23" s="75"/>
      <c r="M23" s="75"/>
    </row>
    <row r="24" spans="1:13" ht="72" x14ac:dyDescent="0.3">
      <c r="A24" s="6" t="s">
        <v>213</v>
      </c>
      <c r="B24" s="6" t="s">
        <v>214</v>
      </c>
      <c r="C24" s="6" t="s">
        <v>104</v>
      </c>
      <c r="D24" s="7">
        <f>'COMPONENTE 1 ACTIVIDAD 1'!D24+'COMPONENTE 1 ACTIVIDAD 2'!D24+'COMPONENTE 1 ACTIVIDAD 3'!D24</f>
        <v>33</v>
      </c>
      <c r="E24" s="7">
        <v>101</v>
      </c>
      <c r="F24" s="7">
        <v>33</v>
      </c>
      <c r="G24" s="7">
        <v>73</v>
      </c>
      <c r="H24" s="7">
        <v>33</v>
      </c>
      <c r="I24" s="7">
        <v>83</v>
      </c>
      <c r="J24" s="7">
        <v>33</v>
      </c>
      <c r="K24" s="7"/>
      <c r="L24" s="7">
        <f>SUM(D24:J24)</f>
        <v>389</v>
      </c>
      <c r="M24" s="6"/>
    </row>
    <row r="25" spans="1:13" ht="72" x14ac:dyDescent="0.3">
      <c r="A25" s="6" t="s">
        <v>215</v>
      </c>
      <c r="B25" s="6" t="s">
        <v>214</v>
      </c>
      <c r="C25" s="6" t="s">
        <v>104</v>
      </c>
      <c r="D25" s="7">
        <f>'COMPONENTE 1 ACTIVIDAD 1'!D25+'COMPONENTE 1 ACTIVIDAD 2'!D25+'COMPONENTE 1 ACTIVIDAD 3'!D25</f>
        <v>33</v>
      </c>
      <c r="E25" s="7">
        <v>33</v>
      </c>
      <c r="F25" s="7">
        <v>33</v>
      </c>
      <c r="G25" s="7">
        <v>33</v>
      </c>
      <c r="H25" s="7">
        <v>33</v>
      </c>
      <c r="I25" s="7">
        <v>33</v>
      </c>
      <c r="J25" s="7">
        <v>33</v>
      </c>
      <c r="K25" s="7"/>
      <c r="L25" s="7">
        <f>SUM(D25:J25)</f>
        <v>231</v>
      </c>
      <c r="M25" s="6"/>
    </row>
    <row r="26" spans="1:13" x14ac:dyDescent="0.3">
      <c r="A26" s="28" t="s">
        <v>93</v>
      </c>
      <c r="B26" s="77" t="s">
        <v>94</v>
      </c>
      <c r="C26" s="77"/>
      <c r="D26" s="8">
        <f>D24/D25</f>
        <v>1</v>
      </c>
      <c r="E26" s="8">
        <f t="shared" ref="E26:L26" si="0">E24/E25</f>
        <v>3.0606060606060606</v>
      </c>
      <c r="F26" s="8">
        <f t="shared" si="0"/>
        <v>1</v>
      </c>
      <c r="G26" s="8">
        <f t="shared" si="0"/>
        <v>2.2121212121212119</v>
      </c>
      <c r="H26" s="8">
        <f t="shared" si="0"/>
        <v>1</v>
      </c>
      <c r="I26" s="8">
        <f t="shared" si="0"/>
        <v>2.5151515151515151</v>
      </c>
      <c r="J26" s="8">
        <f t="shared" si="0"/>
        <v>1</v>
      </c>
      <c r="K26" s="8" t="e">
        <f t="shared" si="0"/>
        <v>#DIV/0!</v>
      </c>
      <c r="L26" s="8">
        <f t="shared" si="0"/>
        <v>1.6839826839826839</v>
      </c>
      <c r="M26" s="9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B6" sqref="B6:M6"/>
    </sheetView>
  </sheetViews>
  <sheetFormatPr baseColWidth="10" defaultRowHeight="14.4" x14ac:dyDescent="0.3"/>
  <cols>
    <col min="1" max="1" width="25" bestFit="1" customWidth="1"/>
    <col min="2" max="2" width="14.88671875" customWidth="1"/>
    <col min="3" max="3" width="32.44140625" customWidth="1"/>
    <col min="4" max="4" width="15.109375" customWidth="1"/>
    <col min="5" max="5" width="14.44140625" customWidth="1"/>
    <col min="7" max="7" width="12.5546875" customWidth="1"/>
    <col min="9" max="9" width="13.44140625" customWidth="1"/>
    <col min="11" max="11" width="13.33203125" customWidth="1"/>
  </cols>
  <sheetData>
    <row r="1" spans="1:13" x14ac:dyDescent="0.3">
      <c r="A1" s="67" t="s">
        <v>70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x14ac:dyDescent="0.3">
      <c r="A2" s="28" t="s">
        <v>11</v>
      </c>
      <c r="B2" s="68" t="s">
        <v>12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28" t="s">
        <v>13</v>
      </c>
    </row>
    <row r="3" spans="1:13" x14ac:dyDescent="0.3">
      <c r="A3" s="50" t="s">
        <v>240</v>
      </c>
      <c r="B3" s="69" t="s">
        <v>241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4">
        <v>2025</v>
      </c>
    </row>
    <row r="4" spans="1:13" x14ac:dyDescent="0.3">
      <c r="A4" s="29" t="s">
        <v>14</v>
      </c>
      <c r="B4" s="64" t="s">
        <v>16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 x14ac:dyDescent="0.3">
      <c r="A5" s="3" t="s">
        <v>216</v>
      </c>
      <c r="B5" s="70" t="s">
        <v>239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2"/>
    </row>
    <row r="6" spans="1:13" x14ac:dyDescent="0.3">
      <c r="A6" s="30" t="s">
        <v>15</v>
      </c>
      <c r="B6" s="64" t="s">
        <v>17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3" x14ac:dyDescent="0.3">
      <c r="A7" s="50" t="s">
        <v>174</v>
      </c>
      <c r="B7" s="70" t="s">
        <v>95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</row>
    <row r="8" spans="1:13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</row>
    <row r="9" spans="1:13" x14ac:dyDescent="0.3">
      <c r="A9" s="75" t="s">
        <v>71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 x14ac:dyDescent="0.3">
      <c r="A10" s="31" t="s">
        <v>72</v>
      </c>
      <c r="B10" s="76" t="s">
        <v>96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13" x14ac:dyDescent="0.3">
      <c r="A11" s="31" t="s">
        <v>73</v>
      </c>
      <c r="B11" s="73" t="s">
        <v>102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</row>
    <row r="12" spans="1:13" x14ac:dyDescent="0.3">
      <c r="A12" s="31" t="s">
        <v>74</v>
      </c>
      <c r="B12" s="76" t="s">
        <v>103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3" ht="15" customHeight="1" x14ac:dyDescent="0.3">
      <c r="A13" s="31" t="s">
        <v>75</v>
      </c>
      <c r="B13" s="73" t="s">
        <v>199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</row>
    <row r="14" spans="1:13" x14ac:dyDescent="0.3">
      <c r="A14" s="31" t="s">
        <v>76</v>
      </c>
      <c r="B14" s="76" t="s">
        <v>101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</row>
    <row r="15" spans="1:13" x14ac:dyDescent="0.3">
      <c r="A15" s="31" t="s">
        <v>77</v>
      </c>
      <c r="B15" s="76" t="s">
        <v>97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</row>
    <row r="16" spans="1:13" x14ac:dyDescent="0.3">
      <c r="A16" s="31" t="s">
        <v>78</v>
      </c>
      <c r="B16" s="73">
        <v>100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1" t="s">
        <v>79</v>
      </c>
      <c r="B17" s="73" t="s">
        <v>98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</row>
    <row r="18" spans="1:13" x14ac:dyDescent="0.3">
      <c r="A18" s="31" t="s">
        <v>80</v>
      </c>
      <c r="B18" s="73" t="s">
        <v>201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</row>
    <row r="19" spans="1:13" ht="28.8" x14ac:dyDescent="0.3">
      <c r="A19" s="31" t="s">
        <v>81</v>
      </c>
      <c r="B19" s="5" t="s">
        <v>107</v>
      </c>
      <c r="C19" s="32" t="s">
        <v>82</v>
      </c>
      <c r="D19" s="73" t="s">
        <v>108</v>
      </c>
      <c r="E19" s="73"/>
      <c r="F19" s="73"/>
      <c r="G19" s="73"/>
      <c r="H19" s="73"/>
      <c r="I19" s="73"/>
      <c r="J19" s="73"/>
      <c r="K19" s="73"/>
      <c r="L19" s="73"/>
      <c r="M19" s="73"/>
    </row>
    <row r="20" spans="1:13" x14ac:dyDescent="0.3">
      <c r="A20" s="8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  <row r="21" spans="1:13" x14ac:dyDescent="0.3">
      <c r="A21" s="68" t="s">
        <v>83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</row>
    <row r="22" spans="1:13" x14ac:dyDescent="0.3">
      <c r="A22" s="75" t="s">
        <v>84</v>
      </c>
      <c r="B22" s="75" t="s">
        <v>85</v>
      </c>
      <c r="C22" s="75" t="s">
        <v>86</v>
      </c>
      <c r="D22" s="68" t="s">
        <v>87</v>
      </c>
      <c r="E22" s="68"/>
      <c r="F22" s="68"/>
      <c r="G22" s="68"/>
      <c r="H22" s="68"/>
      <c r="I22" s="68"/>
      <c r="J22" s="68"/>
      <c r="K22" s="42"/>
      <c r="L22" s="75" t="s">
        <v>88</v>
      </c>
      <c r="M22" s="75" t="s">
        <v>89</v>
      </c>
    </row>
    <row r="23" spans="1:13" ht="28.8" x14ac:dyDescent="0.3">
      <c r="A23" s="75"/>
      <c r="B23" s="75"/>
      <c r="C23" s="75"/>
      <c r="D23" s="33" t="s">
        <v>218</v>
      </c>
      <c r="E23" s="33" t="s">
        <v>219</v>
      </c>
      <c r="F23" s="28" t="s">
        <v>90</v>
      </c>
      <c r="G23" s="43" t="s">
        <v>232</v>
      </c>
      <c r="H23" s="28" t="s">
        <v>91</v>
      </c>
      <c r="I23" s="43" t="s">
        <v>231</v>
      </c>
      <c r="J23" s="28" t="s">
        <v>92</v>
      </c>
      <c r="K23" s="43" t="s">
        <v>233</v>
      </c>
      <c r="L23" s="75"/>
      <c r="M23" s="75"/>
    </row>
    <row r="24" spans="1:13" ht="28.8" x14ac:dyDescent="0.3">
      <c r="A24" s="6" t="s">
        <v>106</v>
      </c>
      <c r="B24" s="6" t="s">
        <v>101</v>
      </c>
      <c r="C24" s="6" t="s">
        <v>104</v>
      </c>
      <c r="D24" s="7">
        <v>11</v>
      </c>
      <c r="E24" s="7">
        <v>86</v>
      </c>
      <c r="F24" s="7">
        <v>11</v>
      </c>
      <c r="G24" s="7">
        <v>61</v>
      </c>
      <c r="H24" s="7">
        <v>11</v>
      </c>
      <c r="I24" s="7">
        <v>70</v>
      </c>
      <c r="J24" s="7">
        <v>11</v>
      </c>
      <c r="K24" s="7"/>
      <c r="L24" s="7">
        <v>44</v>
      </c>
      <c r="M24" s="6"/>
    </row>
    <row r="25" spans="1:13" ht="28.8" x14ac:dyDescent="0.3">
      <c r="A25" s="6" t="s">
        <v>105</v>
      </c>
      <c r="B25" s="6" t="s">
        <v>101</v>
      </c>
      <c r="C25" s="6" t="s">
        <v>200</v>
      </c>
      <c r="D25" s="7">
        <v>11</v>
      </c>
      <c r="E25" s="7">
        <v>11</v>
      </c>
      <c r="F25" s="7">
        <v>11</v>
      </c>
      <c r="G25" s="7">
        <v>11</v>
      </c>
      <c r="H25" s="7">
        <v>11</v>
      </c>
      <c r="I25" s="7">
        <v>11</v>
      </c>
      <c r="J25" s="7">
        <v>11</v>
      </c>
      <c r="K25" s="7"/>
      <c r="L25" s="7">
        <v>44</v>
      </c>
      <c r="M25" s="6"/>
    </row>
    <row r="26" spans="1:13" x14ac:dyDescent="0.3">
      <c r="A26" s="28" t="s">
        <v>93</v>
      </c>
      <c r="B26" s="77" t="s">
        <v>94</v>
      </c>
      <c r="C26" s="77"/>
      <c r="D26" s="8">
        <f>D24/D25</f>
        <v>1</v>
      </c>
      <c r="E26" s="8">
        <f t="shared" ref="E26:L26" si="0">E24/E25</f>
        <v>7.8181818181818183</v>
      </c>
      <c r="F26" s="8">
        <f t="shared" si="0"/>
        <v>1</v>
      </c>
      <c r="G26" s="8">
        <f t="shared" si="0"/>
        <v>5.5454545454545459</v>
      </c>
      <c r="H26" s="8">
        <f t="shared" si="0"/>
        <v>1</v>
      </c>
      <c r="I26" s="8">
        <f t="shared" si="0"/>
        <v>6.3636363636363633</v>
      </c>
      <c r="J26" s="8">
        <f t="shared" si="0"/>
        <v>1</v>
      </c>
      <c r="K26" s="8" t="e">
        <f t="shared" si="0"/>
        <v>#DIV/0!</v>
      </c>
      <c r="L26" s="8">
        <f t="shared" si="0"/>
        <v>1</v>
      </c>
      <c r="M26" s="9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opLeftCell="A4" zoomScale="88" zoomScaleNormal="88" workbookViewId="0">
      <selection activeCell="B10" sqref="B10:M10"/>
    </sheetView>
  </sheetViews>
  <sheetFormatPr baseColWidth="10" defaultRowHeight="14.4" x14ac:dyDescent="0.3"/>
  <cols>
    <col min="1" max="1" width="25" bestFit="1" customWidth="1"/>
    <col min="2" max="2" width="14.88671875" customWidth="1"/>
    <col min="3" max="3" width="32.44140625" customWidth="1"/>
    <col min="4" max="4" width="16.6640625" customWidth="1"/>
    <col min="5" max="5" width="14" customWidth="1"/>
    <col min="7" max="7" width="15.33203125" customWidth="1"/>
    <col min="9" max="9" width="13.44140625" customWidth="1"/>
    <col min="11" max="11" width="13.109375" customWidth="1"/>
  </cols>
  <sheetData>
    <row r="1" spans="1:13" x14ac:dyDescent="0.3">
      <c r="A1" s="67" t="s">
        <v>70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x14ac:dyDescent="0.3">
      <c r="A2" s="28" t="s">
        <v>11</v>
      </c>
      <c r="B2" s="68" t="s">
        <v>12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28" t="s">
        <v>13</v>
      </c>
    </row>
    <row r="3" spans="1:13" x14ac:dyDescent="0.3">
      <c r="A3" s="50" t="s">
        <v>240</v>
      </c>
      <c r="B3" s="69" t="s">
        <v>241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4">
        <v>2025</v>
      </c>
    </row>
    <row r="4" spans="1:13" x14ac:dyDescent="0.3">
      <c r="A4" s="29" t="s">
        <v>14</v>
      </c>
      <c r="B4" s="64" t="s">
        <v>16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 x14ac:dyDescent="0.3">
      <c r="A5" s="3" t="s">
        <v>216</v>
      </c>
      <c r="B5" s="70" t="s">
        <v>239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2"/>
    </row>
    <row r="6" spans="1:13" x14ac:dyDescent="0.3">
      <c r="A6" s="30" t="s">
        <v>15</v>
      </c>
      <c r="B6" s="64" t="s">
        <v>17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3" x14ac:dyDescent="0.3">
      <c r="A7" s="50" t="s">
        <v>174</v>
      </c>
      <c r="B7" s="70" t="s">
        <v>95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</row>
    <row r="8" spans="1:13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</row>
    <row r="9" spans="1:13" x14ac:dyDescent="0.3">
      <c r="A9" s="75" t="s">
        <v>71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 x14ac:dyDescent="0.3">
      <c r="A10" s="31" t="s">
        <v>72</v>
      </c>
      <c r="B10" s="76" t="s">
        <v>96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13" x14ac:dyDescent="0.3">
      <c r="A11" s="31" t="s">
        <v>73</v>
      </c>
      <c r="B11" s="73" t="s">
        <v>102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</row>
    <row r="12" spans="1:13" x14ac:dyDescent="0.3">
      <c r="A12" s="31" t="s">
        <v>74</v>
      </c>
      <c r="B12" s="76" t="s">
        <v>109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3" x14ac:dyDescent="0.3">
      <c r="A13" s="31" t="s">
        <v>75</v>
      </c>
      <c r="B13" s="73" t="s">
        <v>203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</row>
    <row r="14" spans="1:13" x14ac:dyDescent="0.3">
      <c r="A14" s="31" t="s">
        <v>76</v>
      </c>
      <c r="B14" s="76" t="s">
        <v>202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</row>
    <row r="15" spans="1:13" x14ac:dyDescent="0.3">
      <c r="A15" s="31" t="s">
        <v>77</v>
      </c>
      <c r="B15" s="76" t="s">
        <v>97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</row>
    <row r="16" spans="1:13" x14ac:dyDescent="0.3">
      <c r="A16" s="31" t="s">
        <v>78</v>
      </c>
      <c r="B16" s="73">
        <v>100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1" t="s">
        <v>79</v>
      </c>
      <c r="B17" s="73" t="s">
        <v>98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</row>
    <row r="18" spans="1:13" x14ac:dyDescent="0.3">
      <c r="A18" s="31" t="s">
        <v>80</v>
      </c>
      <c r="B18" s="73" t="s">
        <v>201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</row>
    <row r="19" spans="1:13" ht="28.8" x14ac:dyDescent="0.3">
      <c r="A19" s="31" t="s">
        <v>81</v>
      </c>
      <c r="B19" s="5" t="s">
        <v>112</v>
      </c>
      <c r="C19" s="32" t="s">
        <v>82</v>
      </c>
      <c r="D19" s="73" t="s">
        <v>238</v>
      </c>
      <c r="E19" s="73"/>
      <c r="F19" s="73"/>
      <c r="G19" s="73"/>
      <c r="H19" s="73"/>
      <c r="I19" s="73"/>
      <c r="J19" s="73"/>
      <c r="K19" s="73"/>
      <c r="L19" s="73"/>
      <c r="M19" s="73"/>
    </row>
    <row r="20" spans="1:13" x14ac:dyDescent="0.3">
      <c r="A20" s="8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  <row r="21" spans="1:13" x14ac:dyDescent="0.3">
      <c r="A21" s="68" t="s">
        <v>83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</row>
    <row r="22" spans="1:13" x14ac:dyDescent="0.3">
      <c r="A22" s="75" t="s">
        <v>84</v>
      </c>
      <c r="B22" s="75" t="s">
        <v>85</v>
      </c>
      <c r="C22" s="75" t="s">
        <v>86</v>
      </c>
      <c r="D22" s="68" t="s">
        <v>87</v>
      </c>
      <c r="E22" s="68"/>
      <c r="F22" s="68"/>
      <c r="G22" s="68"/>
      <c r="H22" s="68"/>
      <c r="I22" s="68"/>
      <c r="J22" s="68"/>
      <c r="K22" s="42"/>
      <c r="L22" s="75" t="s">
        <v>88</v>
      </c>
      <c r="M22" s="75" t="s">
        <v>89</v>
      </c>
    </row>
    <row r="23" spans="1:13" ht="28.8" x14ac:dyDescent="0.3">
      <c r="A23" s="75"/>
      <c r="B23" s="75"/>
      <c r="C23" s="75"/>
      <c r="D23" s="33" t="s">
        <v>218</v>
      </c>
      <c r="E23" s="33" t="s">
        <v>219</v>
      </c>
      <c r="F23" s="28" t="s">
        <v>90</v>
      </c>
      <c r="G23" s="43" t="s">
        <v>232</v>
      </c>
      <c r="H23" s="28" t="s">
        <v>91</v>
      </c>
      <c r="I23" s="43" t="s">
        <v>231</v>
      </c>
      <c r="J23" s="28" t="s">
        <v>92</v>
      </c>
      <c r="K23" s="43" t="s">
        <v>227</v>
      </c>
      <c r="L23" s="75"/>
      <c r="M23" s="75"/>
    </row>
    <row r="24" spans="1:13" ht="28.8" x14ac:dyDescent="0.3">
      <c r="A24" s="6" t="s">
        <v>115</v>
      </c>
      <c r="B24" s="6" t="s">
        <v>118</v>
      </c>
      <c r="C24" s="6" t="s">
        <v>104</v>
      </c>
      <c r="D24" s="7">
        <v>15</v>
      </c>
      <c r="E24" s="7">
        <v>15</v>
      </c>
      <c r="F24" s="7">
        <v>15</v>
      </c>
      <c r="G24" s="7">
        <v>12</v>
      </c>
      <c r="H24" s="7">
        <v>15</v>
      </c>
      <c r="I24" s="7">
        <v>13</v>
      </c>
      <c r="J24" s="7">
        <v>15</v>
      </c>
      <c r="K24" s="7"/>
      <c r="L24" s="7">
        <v>60</v>
      </c>
      <c r="M24" s="6"/>
    </row>
    <row r="25" spans="1:13" ht="28.8" x14ac:dyDescent="0.3">
      <c r="A25" s="6" t="s">
        <v>158</v>
      </c>
      <c r="B25" s="6" t="s">
        <v>118</v>
      </c>
      <c r="C25" s="6" t="s">
        <v>200</v>
      </c>
      <c r="D25" s="7">
        <v>15</v>
      </c>
      <c r="E25" s="7">
        <v>15</v>
      </c>
      <c r="F25" s="7">
        <v>15</v>
      </c>
      <c r="G25" s="7">
        <v>15</v>
      </c>
      <c r="H25" s="7">
        <v>15</v>
      </c>
      <c r="I25" s="7">
        <v>15</v>
      </c>
      <c r="J25" s="7">
        <v>15</v>
      </c>
      <c r="K25" s="7"/>
      <c r="L25" s="7">
        <v>60</v>
      </c>
      <c r="M25" s="6"/>
    </row>
    <row r="26" spans="1:13" x14ac:dyDescent="0.3">
      <c r="A26" s="28" t="s">
        <v>93</v>
      </c>
      <c r="B26" s="77" t="s">
        <v>94</v>
      </c>
      <c r="C26" s="77"/>
      <c r="D26" s="8">
        <f>D24/D25</f>
        <v>1</v>
      </c>
      <c r="E26" s="8">
        <f t="shared" ref="E26:L26" si="0">E24/E25</f>
        <v>1</v>
      </c>
      <c r="F26" s="8">
        <f t="shared" si="0"/>
        <v>1</v>
      </c>
      <c r="G26" s="8">
        <f t="shared" si="0"/>
        <v>0.8</v>
      </c>
      <c r="H26" s="8">
        <f t="shared" si="0"/>
        <v>1</v>
      </c>
      <c r="I26" s="8">
        <f t="shared" si="0"/>
        <v>0.8666666666666667</v>
      </c>
      <c r="J26" s="8">
        <f t="shared" si="0"/>
        <v>1</v>
      </c>
      <c r="K26" s="8" t="e">
        <f t="shared" si="0"/>
        <v>#DIV/0!</v>
      </c>
      <c r="L26" s="8">
        <f t="shared" si="0"/>
        <v>1</v>
      </c>
      <c r="M26" s="9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B15" sqref="B15:M15"/>
    </sheetView>
  </sheetViews>
  <sheetFormatPr baseColWidth="10" defaultRowHeight="14.4" x14ac:dyDescent="0.3"/>
  <cols>
    <col min="1" max="1" width="25" bestFit="1" customWidth="1"/>
    <col min="2" max="2" width="14.88671875" customWidth="1"/>
    <col min="3" max="3" width="32.44140625" customWidth="1"/>
    <col min="4" max="4" width="15" customWidth="1"/>
    <col min="5" max="5" width="15.88671875" customWidth="1"/>
    <col min="7" max="7" width="14.109375" customWidth="1"/>
    <col min="9" max="9" width="12.44140625" customWidth="1"/>
    <col min="11" max="11" width="13.109375" customWidth="1"/>
  </cols>
  <sheetData>
    <row r="1" spans="1:13" x14ac:dyDescent="0.3">
      <c r="A1" s="67" t="s">
        <v>70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x14ac:dyDescent="0.3">
      <c r="A2" s="28" t="s">
        <v>11</v>
      </c>
      <c r="B2" s="68" t="s">
        <v>12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28" t="s">
        <v>13</v>
      </c>
    </row>
    <row r="3" spans="1:13" x14ac:dyDescent="0.3">
      <c r="A3" s="50" t="s">
        <v>240</v>
      </c>
      <c r="B3" s="69" t="s">
        <v>241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4">
        <v>2025</v>
      </c>
    </row>
    <row r="4" spans="1:13" x14ac:dyDescent="0.3">
      <c r="A4" s="29" t="s">
        <v>14</v>
      </c>
      <c r="B4" s="64" t="s">
        <v>16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 x14ac:dyDescent="0.3">
      <c r="A5" s="3" t="s">
        <v>216</v>
      </c>
      <c r="B5" s="70" t="s">
        <v>239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2"/>
    </row>
    <row r="6" spans="1:13" x14ac:dyDescent="0.3">
      <c r="A6" s="30" t="s">
        <v>15</v>
      </c>
      <c r="B6" s="64" t="s">
        <v>17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3" x14ac:dyDescent="0.3">
      <c r="A7" s="50" t="s">
        <v>174</v>
      </c>
      <c r="B7" s="70" t="s">
        <v>95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</row>
    <row r="8" spans="1:13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</row>
    <row r="9" spans="1:13" x14ac:dyDescent="0.3">
      <c r="A9" s="75" t="s">
        <v>71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 x14ac:dyDescent="0.3">
      <c r="A10" s="31" t="s">
        <v>72</v>
      </c>
      <c r="B10" s="76" t="s">
        <v>96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13" x14ac:dyDescent="0.3">
      <c r="A11" s="31" t="s">
        <v>73</v>
      </c>
      <c r="B11" s="73" t="s">
        <v>110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</row>
    <row r="12" spans="1:13" x14ac:dyDescent="0.3">
      <c r="A12" s="31" t="s">
        <v>74</v>
      </c>
      <c r="B12" s="76" t="s">
        <v>114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3" x14ac:dyDescent="0.3">
      <c r="A13" s="31" t="s">
        <v>75</v>
      </c>
      <c r="B13" s="73" t="s">
        <v>204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</row>
    <row r="14" spans="1:13" x14ac:dyDescent="0.3">
      <c r="A14" s="31" t="s">
        <v>76</v>
      </c>
      <c r="B14" s="76" t="s">
        <v>117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</row>
    <row r="15" spans="1:13" x14ac:dyDescent="0.3">
      <c r="A15" s="31" t="s">
        <v>77</v>
      </c>
      <c r="B15" s="76" t="s">
        <v>97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</row>
    <row r="16" spans="1:13" x14ac:dyDescent="0.3">
      <c r="A16" s="31" t="s">
        <v>78</v>
      </c>
      <c r="B16" s="73">
        <v>100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1" t="s">
        <v>79</v>
      </c>
      <c r="B17" s="73" t="s">
        <v>98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</row>
    <row r="18" spans="1:13" x14ac:dyDescent="0.3">
      <c r="A18" s="31" t="s">
        <v>80</v>
      </c>
      <c r="B18" s="73" t="s">
        <v>201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</row>
    <row r="19" spans="1:13" ht="28.8" x14ac:dyDescent="0.3">
      <c r="A19" s="31" t="s">
        <v>81</v>
      </c>
      <c r="B19" s="5" t="s">
        <v>111</v>
      </c>
      <c r="C19" s="32" t="s">
        <v>82</v>
      </c>
      <c r="D19" s="73" t="s">
        <v>113</v>
      </c>
      <c r="E19" s="73"/>
      <c r="F19" s="73"/>
      <c r="G19" s="73"/>
      <c r="H19" s="73"/>
      <c r="I19" s="73"/>
      <c r="J19" s="73"/>
      <c r="K19" s="73"/>
      <c r="L19" s="73"/>
      <c r="M19" s="73"/>
    </row>
    <row r="20" spans="1:13" x14ac:dyDescent="0.3">
      <c r="A20" s="8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  <row r="21" spans="1:13" x14ac:dyDescent="0.3">
      <c r="A21" s="68" t="s">
        <v>83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</row>
    <row r="22" spans="1:13" x14ac:dyDescent="0.3">
      <c r="A22" s="75" t="s">
        <v>84</v>
      </c>
      <c r="B22" s="75" t="s">
        <v>85</v>
      </c>
      <c r="C22" s="75" t="s">
        <v>86</v>
      </c>
      <c r="D22" s="68" t="s">
        <v>87</v>
      </c>
      <c r="E22" s="68"/>
      <c r="F22" s="68"/>
      <c r="G22" s="68"/>
      <c r="H22" s="68"/>
      <c r="I22" s="68"/>
      <c r="J22" s="68"/>
      <c r="K22" s="42"/>
      <c r="L22" s="75" t="s">
        <v>88</v>
      </c>
      <c r="M22" s="75" t="s">
        <v>89</v>
      </c>
    </row>
    <row r="23" spans="1:13" ht="28.8" x14ac:dyDescent="0.3">
      <c r="A23" s="75"/>
      <c r="B23" s="75"/>
      <c r="C23" s="75"/>
      <c r="D23" s="33" t="s">
        <v>218</v>
      </c>
      <c r="E23" s="33" t="s">
        <v>219</v>
      </c>
      <c r="F23" s="28" t="s">
        <v>90</v>
      </c>
      <c r="G23" s="43" t="s">
        <v>232</v>
      </c>
      <c r="H23" s="28" t="s">
        <v>91</v>
      </c>
      <c r="I23" s="43" t="s">
        <v>229</v>
      </c>
      <c r="J23" s="28" t="s">
        <v>92</v>
      </c>
      <c r="K23" s="43" t="s">
        <v>230</v>
      </c>
      <c r="L23" s="75"/>
      <c r="M23" s="75"/>
    </row>
    <row r="24" spans="1:13" ht="28.8" x14ac:dyDescent="0.3">
      <c r="A24" s="6" t="s">
        <v>116</v>
      </c>
      <c r="B24" s="6" t="s">
        <v>117</v>
      </c>
      <c r="C24" s="6" t="s">
        <v>104</v>
      </c>
      <c r="D24" s="7">
        <v>7</v>
      </c>
      <c r="E24" s="7">
        <v>0</v>
      </c>
      <c r="F24" s="7">
        <v>7</v>
      </c>
      <c r="G24" s="7">
        <v>0</v>
      </c>
      <c r="H24" s="7">
        <v>7</v>
      </c>
      <c r="I24" s="7">
        <v>0</v>
      </c>
      <c r="J24" s="7">
        <v>7</v>
      </c>
      <c r="K24" s="7"/>
      <c r="L24" s="7">
        <v>28</v>
      </c>
      <c r="M24" s="6"/>
    </row>
    <row r="25" spans="1:13" ht="28.8" x14ac:dyDescent="0.3">
      <c r="A25" s="6" t="s">
        <v>159</v>
      </c>
      <c r="B25" s="6" t="s">
        <v>117</v>
      </c>
      <c r="C25" s="6" t="s">
        <v>104</v>
      </c>
      <c r="D25" s="7">
        <v>7</v>
      </c>
      <c r="E25" s="7">
        <v>7</v>
      </c>
      <c r="F25" s="7">
        <v>7</v>
      </c>
      <c r="G25" s="7">
        <v>7</v>
      </c>
      <c r="H25" s="7">
        <v>7</v>
      </c>
      <c r="I25" s="7">
        <v>7</v>
      </c>
      <c r="J25" s="7">
        <v>7</v>
      </c>
      <c r="K25" s="7"/>
      <c r="L25" s="7">
        <v>28</v>
      </c>
      <c r="M25" s="6"/>
    </row>
    <row r="26" spans="1:13" x14ac:dyDescent="0.3">
      <c r="A26" s="28" t="s">
        <v>93</v>
      </c>
      <c r="B26" s="77" t="s">
        <v>94</v>
      </c>
      <c r="C26" s="77"/>
      <c r="D26" s="8">
        <f>D24/D25</f>
        <v>1</v>
      </c>
      <c r="E26" s="8">
        <f>E24/E25</f>
        <v>0</v>
      </c>
      <c r="F26" s="8">
        <f t="shared" ref="F26:L26" si="0">F24/F25</f>
        <v>1</v>
      </c>
      <c r="G26" s="8">
        <f t="shared" si="0"/>
        <v>0</v>
      </c>
      <c r="H26" s="8">
        <f t="shared" si="0"/>
        <v>1</v>
      </c>
      <c r="I26" s="8">
        <f t="shared" si="0"/>
        <v>0</v>
      </c>
      <c r="J26" s="8">
        <f t="shared" si="0"/>
        <v>1</v>
      </c>
      <c r="K26" s="8" t="e">
        <f t="shared" si="0"/>
        <v>#DIV/0!</v>
      </c>
      <c r="L26" s="8">
        <f t="shared" si="0"/>
        <v>1</v>
      </c>
      <c r="M26" s="9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workbookViewId="0">
      <selection activeCell="B12" sqref="B12:M12"/>
    </sheetView>
  </sheetViews>
  <sheetFormatPr baseColWidth="10" defaultRowHeight="14.4" x14ac:dyDescent="0.3"/>
  <cols>
    <col min="1" max="1" width="25" bestFit="1" customWidth="1"/>
    <col min="2" max="2" width="14.88671875" customWidth="1"/>
    <col min="3" max="3" width="32.44140625" customWidth="1"/>
    <col min="4" max="4" width="17.33203125" customWidth="1"/>
    <col min="5" max="5" width="15.109375" customWidth="1"/>
    <col min="7" max="7" width="12.88671875" customWidth="1"/>
    <col min="9" max="9" width="12.6640625" customWidth="1"/>
    <col min="11" max="11" width="12.6640625" customWidth="1"/>
  </cols>
  <sheetData>
    <row r="1" spans="1:13" x14ac:dyDescent="0.3">
      <c r="A1" s="67" t="s">
        <v>70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x14ac:dyDescent="0.3">
      <c r="A2" s="28" t="s">
        <v>11</v>
      </c>
      <c r="B2" s="68" t="s">
        <v>12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28" t="s">
        <v>13</v>
      </c>
    </row>
    <row r="3" spans="1:13" x14ac:dyDescent="0.3">
      <c r="A3" s="50" t="s">
        <v>240</v>
      </c>
      <c r="B3" s="69" t="s">
        <v>241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4">
        <v>2025</v>
      </c>
    </row>
    <row r="4" spans="1:13" x14ac:dyDescent="0.3">
      <c r="A4" s="29" t="s">
        <v>14</v>
      </c>
      <c r="B4" s="64" t="s">
        <v>16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 x14ac:dyDescent="0.3">
      <c r="A5" s="3" t="s">
        <v>216</v>
      </c>
      <c r="B5" s="70" t="s">
        <v>239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2"/>
    </row>
    <row r="6" spans="1:13" x14ac:dyDescent="0.3">
      <c r="A6" s="30" t="s">
        <v>15</v>
      </c>
      <c r="B6" s="64" t="s">
        <v>17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3" x14ac:dyDescent="0.3">
      <c r="A7" s="50" t="s">
        <v>174</v>
      </c>
      <c r="B7" s="70" t="s">
        <v>95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</row>
    <row r="8" spans="1:13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</row>
    <row r="9" spans="1:13" x14ac:dyDescent="0.3">
      <c r="A9" s="75" t="s">
        <v>71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 x14ac:dyDescent="0.3">
      <c r="A10" s="31" t="s">
        <v>72</v>
      </c>
      <c r="B10" s="76" t="s">
        <v>96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13" x14ac:dyDescent="0.3">
      <c r="A11" s="31" t="s">
        <v>73</v>
      </c>
      <c r="B11" s="73" t="s">
        <v>119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</row>
    <row r="12" spans="1:13" x14ac:dyDescent="0.3">
      <c r="A12" s="31" t="s">
        <v>74</v>
      </c>
      <c r="B12" s="76" t="s">
        <v>122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3" x14ac:dyDescent="0.3">
      <c r="A13" s="31" t="s">
        <v>75</v>
      </c>
      <c r="B13" s="73" t="s">
        <v>206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</row>
    <row r="14" spans="1:13" x14ac:dyDescent="0.3">
      <c r="A14" s="31" t="s">
        <v>76</v>
      </c>
      <c r="B14" s="76" t="s">
        <v>205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</row>
    <row r="15" spans="1:13" x14ac:dyDescent="0.3">
      <c r="A15" s="31" t="s">
        <v>77</v>
      </c>
      <c r="B15" s="76" t="s">
        <v>97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</row>
    <row r="16" spans="1:13" x14ac:dyDescent="0.3">
      <c r="A16" s="31" t="s">
        <v>78</v>
      </c>
      <c r="B16" s="73">
        <v>100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1" t="s">
        <v>79</v>
      </c>
      <c r="B17" s="73" t="s">
        <v>98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</row>
    <row r="18" spans="1:13" x14ac:dyDescent="0.3">
      <c r="A18" s="31" t="s">
        <v>80</v>
      </c>
      <c r="B18" s="73" t="s">
        <v>169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</row>
    <row r="19" spans="1:13" ht="28.8" x14ac:dyDescent="0.3">
      <c r="A19" s="31" t="s">
        <v>81</v>
      </c>
      <c r="B19" s="5" t="s">
        <v>18</v>
      </c>
      <c r="C19" s="32" t="s">
        <v>82</v>
      </c>
      <c r="D19" s="73" t="s">
        <v>181</v>
      </c>
      <c r="E19" s="73"/>
      <c r="F19" s="73"/>
      <c r="G19" s="73"/>
      <c r="H19" s="73"/>
      <c r="I19" s="73"/>
      <c r="J19" s="73"/>
      <c r="K19" s="73"/>
      <c r="L19" s="73"/>
      <c r="M19" s="73"/>
    </row>
    <row r="20" spans="1:13" x14ac:dyDescent="0.3">
      <c r="A20" s="8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  <row r="21" spans="1:13" x14ac:dyDescent="0.3">
      <c r="A21" s="68" t="s">
        <v>83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</row>
    <row r="22" spans="1:13" x14ac:dyDescent="0.3">
      <c r="A22" s="75" t="s">
        <v>84</v>
      </c>
      <c r="B22" s="75" t="s">
        <v>85</v>
      </c>
      <c r="C22" s="75" t="s">
        <v>86</v>
      </c>
      <c r="D22" s="68" t="s">
        <v>87</v>
      </c>
      <c r="E22" s="68"/>
      <c r="F22" s="68"/>
      <c r="G22" s="68"/>
      <c r="H22" s="68"/>
      <c r="I22" s="68"/>
      <c r="J22" s="68"/>
      <c r="K22" s="42"/>
      <c r="L22" s="75" t="s">
        <v>88</v>
      </c>
      <c r="M22" s="75" t="s">
        <v>89</v>
      </c>
    </row>
    <row r="23" spans="1:13" ht="28.8" x14ac:dyDescent="0.3">
      <c r="A23" s="75"/>
      <c r="B23" s="75"/>
      <c r="C23" s="75"/>
      <c r="D23" s="33" t="s">
        <v>218</v>
      </c>
      <c r="E23" s="33" t="s">
        <v>219</v>
      </c>
      <c r="F23" s="28" t="s">
        <v>90</v>
      </c>
      <c r="G23" s="43" t="s">
        <v>232</v>
      </c>
      <c r="H23" s="28" t="s">
        <v>91</v>
      </c>
      <c r="I23" s="43" t="s">
        <v>229</v>
      </c>
      <c r="J23" s="28" t="s">
        <v>92</v>
      </c>
      <c r="K23" s="43" t="s">
        <v>230</v>
      </c>
      <c r="L23" s="75"/>
      <c r="M23" s="75"/>
    </row>
    <row r="24" spans="1:13" ht="28.8" x14ac:dyDescent="0.3">
      <c r="A24" s="6" t="s">
        <v>120</v>
      </c>
      <c r="B24" s="6" t="s">
        <v>101</v>
      </c>
      <c r="C24" s="6" t="s">
        <v>104</v>
      </c>
      <c r="D24" s="7">
        <f>'COMPONENTE 2 ACTIVIDAD 2'!D24</f>
        <v>30</v>
      </c>
      <c r="E24" s="7">
        <v>74</v>
      </c>
      <c r="F24" s="7">
        <f>'COMPONENTE 2 ACTIVIDAD 2'!F24</f>
        <v>30</v>
      </c>
      <c r="G24" s="7">
        <v>40</v>
      </c>
      <c r="H24" s="7">
        <f>'COMPONENTE 2 ACTIVIDAD 2'!H24</f>
        <v>30</v>
      </c>
      <c r="I24" s="7">
        <v>61</v>
      </c>
      <c r="J24" s="7">
        <f>'COMPONENTE 2 ACTIVIDAD 2'!J24</f>
        <v>30</v>
      </c>
      <c r="K24" s="7"/>
      <c r="L24" s="7">
        <v>120</v>
      </c>
      <c r="M24" s="6"/>
    </row>
    <row r="25" spans="1:13" ht="28.8" x14ac:dyDescent="0.3">
      <c r="A25" s="6" t="s">
        <v>105</v>
      </c>
      <c r="B25" s="6" t="s">
        <v>101</v>
      </c>
      <c r="C25" s="6" t="s">
        <v>200</v>
      </c>
      <c r="D25" s="7">
        <f>'COMPONENTE 2 ACTIVIDAD 2'!D25</f>
        <v>30</v>
      </c>
      <c r="E25" s="7">
        <v>30</v>
      </c>
      <c r="F25" s="7">
        <f>'COMPONENTE 2 ACTIVIDAD 2'!F25</f>
        <v>30</v>
      </c>
      <c r="G25" s="7">
        <v>30</v>
      </c>
      <c r="H25" s="7">
        <f>'COMPONENTE 2 ACTIVIDAD 2'!H25</f>
        <v>30</v>
      </c>
      <c r="I25" s="7">
        <v>30</v>
      </c>
      <c r="J25" s="7">
        <f>'COMPONENTE 2 ACTIVIDAD 2'!J25</f>
        <v>30</v>
      </c>
      <c r="K25" s="7"/>
      <c r="L25" s="7">
        <v>120</v>
      </c>
      <c r="M25" s="6"/>
    </row>
    <row r="26" spans="1:13" x14ac:dyDescent="0.3">
      <c r="A26" s="28" t="s">
        <v>93</v>
      </c>
      <c r="B26" s="77" t="s">
        <v>94</v>
      </c>
      <c r="C26" s="77"/>
      <c r="D26" s="8">
        <f>D24/D25</f>
        <v>1</v>
      </c>
      <c r="E26" s="8">
        <f t="shared" ref="E26:L26" si="0">E24/E25</f>
        <v>2.4666666666666668</v>
      </c>
      <c r="F26" s="8">
        <f t="shared" si="0"/>
        <v>1</v>
      </c>
      <c r="G26" s="8">
        <f t="shared" si="0"/>
        <v>1.3333333333333333</v>
      </c>
      <c r="H26" s="8">
        <f t="shared" si="0"/>
        <v>1</v>
      </c>
      <c r="I26" s="8">
        <f t="shared" si="0"/>
        <v>2.0333333333333332</v>
      </c>
      <c r="J26" s="8">
        <f t="shared" si="0"/>
        <v>1</v>
      </c>
      <c r="K26" s="8" t="e">
        <f t="shared" si="0"/>
        <v>#DIV/0!</v>
      </c>
      <c r="L26" s="8">
        <f t="shared" si="0"/>
        <v>1</v>
      </c>
      <c r="M26" s="9"/>
    </row>
    <row r="29" spans="1:13" x14ac:dyDescent="0.3">
      <c r="L29">
        <f>30*4</f>
        <v>120</v>
      </c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1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B5" sqref="B5:M5"/>
    </sheetView>
  </sheetViews>
  <sheetFormatPr baseColWidth="10" defaultRowHeight="14.4" x14ac:dyDescent="0.3"/>
  <cols>
    <col min="1" max="1" width="25" bestFit="1" customWidth="1"/>
    <col min="2" max="2" width="14.88671875" customWidth="1"/>
    <col min="3" max="3" width="32.44140625" customWidth="1"/>
    <col min="4" max="4" width="15.33203125" customWidth="1"/>
    <col min="5" max="5" width="14.5546875" customWidth="1"/>
    <col min="9" max="9" width="12.109375" bestFit="1" customWidth="1"/>
    <col min="11" max="11" width="13" customWidth="1"/>
  </cols>
  <sheetData>
    <row r="1" spans="1:13" x14ac:dyDescent="0.3">
      <c r="A1" s="67" t="s">
        <v>70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x14ac:dyDescent="0.3">
      <c r="A2" s="28" t="s">
        <v>11</v>
      </c>
      <c r="B2" s="68" t="s">
        <v>12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28" t="s">
        <v>13</v>
      </c>
    </row>
    <row r="3" spans="1:13" x14ac:dyDescent="0.3">
      <c r="A3" s="50" t="s">
        <v>240</v>
      </c>
      <c r="B3" s="69" t="s">
        <v>241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4">
        <v>2025</v>
      </c>
    </row>
    <row r="4" spans="1:13" x14ac:dyDescent="0.3">
      <c r="A4" s="29" t="s">
        <v>14</v>
      </c>
      <c r="B4" s="64" t="s">
        <v>16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 x14ac:dyDescent="0.3">
      <c r="A5" s="3" t="s">
        <v>216</v>
      </c>
      <c r="B5" s="70" t="s">
        <v>239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2"/>
    </row>
    <row r="6" spans="1:13" x14ac:dyDescent="0.3">
      <c r="A6" s="30" t="s">
        <v>15</v>
      </c>
      <c r="B6" s="64" t="s">
        <v>17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3" x14ac:dyDescent="0.3">
      <c r="A7" s="50" t="s">
        <v>174</v>
      </c>
      <c r="B7" s="70" t="s">
        <v>95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</row>
    <row r="8" spans="1:13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</row>
    <row r="9" spans="1:13" x14ac:dyDescent="0.3">
      <c r="A9" s="75" t="s">
        <v>71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</row>
    <row r="10" spans="1:13" x14ac:dyDescent="0.3">
      <c r="A10" s="31" t="s">
        <v>72</v>
      </c>
      <c r="B10" s="76" t="s">
        <v>96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13" x14ac:dyDescent="0.3">
      <c r="A11" s="31" t="s">
        <v>73</v>
      </c>
      <c r="B11" s="73" t="s">
        <v>119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</row>
    <row r="12" spans="1:13" x14ac:dyDescent="0.3">
      <c r="A12" s="31" t="s">
        <v>74</v>
      </c>
      <c r="B12" s="76" t="s">
        <v>122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3" x14ac:dyDescent="0.3">
      <c r="A13" s="31" t="s">
        <v>75</v>
      </c>
      <c r="B13" s="73" t="s">
        <v>211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</row>
    <row r="14" spans="1:13" x14ac:dyDescent="0.3">
      <c r="A14" s="31" t="s">
        <v>76</v>
      </c>
      <c r="B14" s="76" t="s">
        <v>101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</row>
    <row r="15" spans="1:13" x14ac:dyDescent="0.3">
      <c r="A15" s="31" t="s">
        <v>77</v>
      </c>
      <c r="B15" s="76" t="s">
        <v>97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</row>
    <row r="16" spans="1:13" x14ac:dyDescent="0.3">
      <c r="A16" s="31" t="s">
        <v>78</v>
      </c>
      <c r="B16" s="73">
        <v>100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x14ac:dyDescent="0.3">
      <c r="A17" s="31" t="s">
        <v>79</v>
      </c>
      <c r="B17" s="73" t="s">
        <v>98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</row>
    <row r="18" spans="1:13" x14ac:dyDescent="0.3">
      <c r="A18" s="31" t="s">
        <v>80</v>
      </c>
      <c r="B18" s="73" t="s">
        <v>169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</row>
    <row r="19" spans="1:13" ht="51.75" customHeight="1" x14ac:dyDescent="0.3">
      <c r="A19" s="31" t="s">
        <v>81</v>
      </c>
      <c r="B19" s="5" t="s">
        <v>124</v>
      </c>
      <c r="C19" s="32" t="s">
        <v>82</v>
      </c>
      <c r="D19" s="73" t="s">
        <v>125</v>
      </c>
      <c r="E19" s="73"/>
      <c r="F19" s="73"/>
      <c r="G19" s="73"/>
      <c r="H19" s="73"/>
      <c r="I19" s="73"/>
      <c r="J19" s="73"/>
      <c r="K19" s="73"/>
      <c r="L19" s="73"/>
      <c r="M19" s="73"/>
    </row>
    <row r="20" spans="1:13" x14ac:dyDescent="0.3">
      <c r="A20" s="8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  <row r="21" spans="1:13" x14ac:dyDescent="0.3">
      <c r="A21" s="68" t="s">
        <v>83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</row>
    <row r="22" spans="1:13" x14ac:dyDescent="0.3">
      <c r="A22" s="75" t="s">
        <v>84</v>
      </c>
      <c r="B22" s="75" t="s">
        <v>85</v>
      </c>
      <c r="C22" s="75" t="s">
        <v>86</v>
      </c>
      <c r="D22" s="68" t="s">
        <v>87</v>
      </c>
      <c r="E22" s="68"/>
      <c r="F22" s="68"/>
      <c r="G22" s="68"/>
      <c r="H22" s="68"/>
      <c r="I22" s="68"/>
      <c r="J22" s="68"/>
      <c r="K22" s="42"/>
      <c r="L22" s="75" t="s">
        <v>88</v>
      </c>
      <c r="M22" s="75" t="s">
        <v>89</v>
      </c>
    </row>
    <row r="23" spans="1:13" ht="43.2" x14ac:dyDescent="0.3">
      <c r="A23" s="75"/>
      <c r="B23" s="75"/>
      <c r="C23" s="75"/>
      <c r="D23" s="33" t="s">
        <v>218</v>
      </c>
      <c r="E23" s="33" t="s">
        <v>219</v>
      </c>
      <c r="F23" s="28" t="s">
        <v>90</v>
      </c>
      <c r="G23" s="43" t="s">
        <v>234</v>
      </c>
      <c r="H23" s="28" t="s">
        <v>91</v>
      </c>
      <c r="I23" s="43" t="s">
        <v>236</v>
      </c>
      <c r="J23" s="28" t="s">
        <v>92</v>
      </c>
      <c r="K23" s="43" t="s">
        <v>235</v>
      </c>
      <c r="L23" s="75"/>
      <c r="M23" s="75"/>
    </row>
    <row r="24" spans="1:13" x14ac:dyDescent="0.3">
      <c r="A24" s="6" t="s">
        <v>212</v>
      </c>
      <c r="B24" s="6" t="s">
        <v>101</v>
      </c>
      <c r="C24" s="6" t="s">
        <v>104</v>
      </c>
      <c r="D24" s="7">
        <v>30</v>
      </c>
      <c r="E24" s="7">
        <v>74</v>
      </c>
      <c r="F24" s="7">
        <v>30</v>
      </c>
      <c r="G24" s="7">
        <v>40</v>
      </c>
      <c r="H24" s="7">
        <v>30</v>
      </c>
      <c r="I24" s="7">
        <v>61</v>
      </c>
      <c r="J24" s="7">
        <v>30</v>
      </c>
      <c r="K24" s="7"/>
      <c r="L24" s="7">
        <v>120</v>
      </c>
      <c r="M24" s="6"/>
    </row>
    <row r="25" spans="1:13" ht="28.8" x14ac:dyDescent="0.3">
      <c r="A25" s="6" t="s">
        <v>160</v>
      </c>
      <c r="B25" s="6" t="s">
        <v>101</v>
      </c>
      <c r="C25" s="6" t="s">
        <v>104</v>
      </c>
      <c r="D25" s="7">
        <v>30</v>
      </c>
      <c r="E25" s="7">
        <v>30</v>
      </c>
      <c r="F25" s="7">
        <v>30</v>
      </c>
      <c r="G25" s="7">
        <v>30</v>
      </c>
      <c r="H25" s="7">
        <v>30</v>
      </c>
      <c r="I25" s="7">
        <v>30</v>
      </c>
      <c r="J25" s="7">
        <v>30</v>
      </c>
      <c r="K25" s="7"/>
      <c r="L25" s="7">
        <v>120</v>
      </c>
      <c r="M25" s="6"/>
    </row>
    <row r="26" spans="1:13" x14ac:dyDescent="0.3">
      <c r="A26" s="28" t="s">
        <v>93</v>
      </c>
      <c r="B26" s="77" t="s">
        <v>94</v>
      </c>
      <c r="C26" s="77"/>
      <c r="D26" s="8">
        <f>D24/D25</f>
        <v>1</v>
      </c>
      <c r="E26" s="8">
        <f t="shared" ref="E26:L26" si="0">E24/E25</f>
        <v>2.4666666666666668</v>
      </c>
      <c r="F26" s="8">
        <f t="shared" si="0"/>
        <v>1</v>
      </c>
      <c r="G26" s="8">
        <f t="shared" si="0"/>
        <v>1.3333333333333333</v>
      </c>
      <c r="H26" s="8">
        <f t="shared" si="0"/>
        <v>1</v>
      </c>
      <c r="I26" s="8">
        <f t="shared" si="0"/>
        <v>2.0333333333333332</v>
      </c>
      <c r="J26" s="8">
        <f t="shared" si="0"/>
        <v>1</v>
      </c>
      <c r="K26" s="8" t="e">
        <f t="shared" si="0"/>
        <v>#DIV/0!</v>
      </c>
      <c r="L26" s="8">
        <f t="shared" si="0"/>
        <v>1</v>
      </c>
      <c r="M26" s="9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2</vt:i4>
      </vt:variant>
    </vt:vector>
  </HeadingPairs>
  <TitlesOfParts>
    <vt:vector size="22" baseType="lpstr">
      <vt:lpstr>MIR</vt:lpstr>
      <vt:lpstr>FIN</vt:lpstr>
      <vt:lpstr>PROPOSITO</vt:lpstr>
      <vt:lpstr>COMPONENTE 1</vt:lpstr>
      <vt:lpstr>COMPONENTE 1 ACTIVIDAD 1</vt:lpstr>
      <vt:lpstr>COMPONENTE 1 ACTIVIDAD 2</vt:lpstr>
      <vt:lpstr>COMPONENTE 1 ACTIVIDAD 3</vt:lpstr>
      <vt:lpstr>COMPONENTE 2</vt:lpstr>
      <vt:lpstr>COMPONENTE 2 ACTIVIDAD 2</vt:lpstr>
      <vt:lpstr>COMPONENTE 3 </vt:lpstr>
      <vt:lpstr>COMPONENTE 3  ACTIVIDAD 1</vt:lpstr>
      <vt:lpstr>COMPONENTE 4</vt:lpstr>
      <vt:lpstr>COMPONENTE 4 ACTIVIDAD 1</vt:lpstr>
      <vt:lpstr>COMPONENTE 5</vt:lpstr>
      <vt:lpstr>COMPONENTE 5 ACTIVIDAD 1</vt:lpstr>
      <vt:lpstr>COMPONENTE 6</vt:lpstr>
      <vt:lpstr>COMPONENTE 6 ACTIVIDAD 1</vt:lpstr>
      <vt:lpstr>COMPONENTE 6 ACTIVIDAD 2</vt:lpstr>
      <vt:lpstr>COMPONENTE 7</vt:lpstr>
      <vt:lpstr>COMPONENTE 7 ACTIVIDAD 1</vt:lpstr>
      <vt:lpstr>MIR!Área_de_impresión</vt:lpstr>
      <vt:lpstr>MIR!Títulos_a_imprimir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Terecita</dc:creator>
  <cp:lastModifiedBy>Teresa</cp:lastModifiedBy>
  <cp:lastPrinted>2025-10-15T17:57:21Z</cp:lastPrinted>
  <dcterms:created xsi:type="dcterms:W3CDTF">2022-11-08T18:44:54Z</dcterms:created>
  <dcterms:modified xsi:type="dcterms:W3CDTF">2025-11-14T20:39:07Z</dcterms:modified>
</cp:coreProperties>
</file>